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mbersmacbookair/SCHAEFER YACHTS Dropbox/Schaefer Yachts US/S A L E S - D E P A R T M E N T/Incoming - Stock - Demo Boats/DEMO BOATS/DEMO SHF37106G324/"/>
    </mc:Choice>
  </mc:AlternateContent>
  <xr:revisionPtr revIDLastSave="0" documentId="13_ncr:1_{AD565F84-DF67-A940-8E62-6229CDDC532F}" xr6:coauthVersionLast="47" xr6:coauthVersionMax="47" xr10:uidLastSave="{00000000-0000-0000-0000-000000000000}"/>
  <bookViews>
    <workbookView xWindow="0" yWindow="720" windowWidth="29400" windowHeight="18400" xr2:uid="{211EA4EB-2A5E-A44F-B7B4-7E90EC8899F6}"/>
  </bookViews>
  <sheets>
    <sheet name="375 Options and Pricing" sheetId="1" r:id="rId1"/>
    <sheet name="375 Seating Layout Options" sheetId="2" r:id="rId2"/>
  </sheets>
  <definedNames>
    <definedName name="_xlnm.Print_Area" localSheetId="0">'375 Options and Pricing'!$B$2:$I$126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5" i="1"/>
  <c r="H16" i="1"/>
  <c r="H17" i="1"/>
  <c r="H18" i="1"/>
  <c r="H19" i="1"/>
  <c r="H20" i="1"/>
  <c r="H22" i="1"/>
  <c r="H23" i="1"/>
  <c r="H24" i="1"/>
  <c r="H25" i="1"/>
  <c r="H26" i="1"/>
  <c r="H27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60" i="1"/>
  <c r="H61" i="1"/>
  <c r="H63" i="1"/>
  <c r="H64" i="1"/>
  <c r="H65" i="1"/>
  <c r="H66" i="1"/>
  <c r="H67" i="1"/>
  <c r="H69" i="1"/>
  <c r="H70" i="1"/>
  <c r="H72" i="1"/>
  <c r="H73" i="1"/>
  <c r="H74" i="1"/>
  <c r="H75" i="1"/>
  <c r="H77" i="1"/>
  <c r="H78" i="1"/>
  <c r="H79" i="1"/>
  <c r="H80" i="1"/>
  <c r="H83" i="1"/>
  <c r="H84" i="1"/>
  <c r="H85" i="1"/>
  <c r="H86" i="1"/>
  <c r="H88" i="1"/>
  <c r="H89" i="1"/>
  <c r="H90" i="1"/>
  <c r="H91" i="1"/>
  <c r="H92" i="1"/>
  <c r="H93" i="1"/>
  <c r="H96" i="1"/>
  <c r="H98" i="1"/>
  <c r="H99" i="1"/>
  <c r="H100" i="1"/>
  <c r="H101" i="1"/>
  <c r="H107" i="1"/>
  <c r="H108" i="1"/>
  <c r="H109" i="1"/>
  <c r="H110" i="1"/>
  <c r="H111" i="1"/>
  <c r="H112" i="1"/>
  <c r="H119" i="1"/>
  <c r="H118" i="1" l="1"/>
  <c r="H120" i="1" s="1"/>
  <c r="H122" i="1" s="1"/>
</calcChain>
</file>

<file path=xl/sharedStrings.xml><?xml version="1.0" encoding="utf-8"?>
<sst xmlns="http://schemas.openxmlformats.org/spreadsheetml/2006/main" count="131" uniqueCount="123">
  <si>
    <t>Schaefer Yachts reserves the right to make changes without prior notice.</t>
  </si>
  <si>
    <t>TOTAL PRICE (w/o tax and title, incl. shipping)</t>
  </si>
  <si>
    <t>Your Discount</t>
  </si>
  <si>
    <t>TOTAL MSRP incl. shipping</t>
  </si>
  <si>
    <r>
      <rPr>
        <b/>
        <sz val="12"/>
        <rFont val="Aptos Narrow"/>
        <family val="2"/>
        <scheme val="minor"/>
      </rPr>
      <t>FREIGHT</t>
    </r>
    <r>
      <rPr>
        <sz val="12"/>
        <rFont val="Aptos Narrow"/>
        <family val="2"/>
        <scheme val="minor"/>
      </rPr>
      <t xml:space="preserve"> - Estimated freight to Florida (Miami or Port Everglades)</t>
    </r>
  </si>
  <si>
    <t>SUB-Total MSRP with options selected</t>
  </si>
  <si>
    <t>Included</t>
  </si>
  <si>
    <t>Schaefer Factory Warranty - 10-Year Hull and Structural Warranty</t>
  </si>
  <si>
    <t>Schaefer Factory Warranty - 2-Year Electrical Warranty</t>
  </si>
  <si>
    <t>Schaefer Factory Warranty - 1-Year 'Bumper-to-Bumper'</t>
  </si>
  <si>
    <t>TBD</t>
  </si>
  <si>
    <t>Extended Engine Warranty - various options available depending on engine selected</t>
  </si>
  <si>
    <t>WARRANTY</t>
  </si>
  <si>
    <t>Firefighting equipment certification (3rd party)</t>
  </si>
  <si>
    <t>Coastguard Compliant Signage</t>
  </si>
  <si>
    <t>Coastguard Kit (4 lines, 4 fenders, air horn, flares, 8 life jackets and 1 throwable PFD)</t>
  </si>
  <si>
    <t>Boat orientation/lessons - hourly rate</t>
  </si>
  <si>
    <t>Boat delivery/ transfer via water - daily rate  (accomodation, rental cars etc charged @cost)</t>
  </si>
  <si>
    <t>Boat delivery/transfer via water - hourly rate</t>
  </si>
  <si>
    <t>SERVICES</t>
  </si>
  <si>
    <t>Custom Dealer Option (write-in)</t>
  </si>
  <si>
    <t>PPF (protective wrapping)</t>
  </si>
  <si>
    <t>Teak Sealant</t>
  </si>
  <si>
    <t>Synthetic Flooring (if not choosing teak)</t>
  </si>
  <si>
    <t>Autopilot (for outboards, only if opting out of joystick)</t>
  </si>
  <si>
    <t>Reverso engine flush system (outboards only, triple engine setup)</t>
  </si>
  <si>
    <t>Bottom paint (copper coat)</t>
  </si>
  <si>
    <t>Bottom paint (ablative coat)</t>
  </si>
  <si>
    <t>MISCELLANEOUS &amp; LOCALLY ADDED OPTIONS</t>
  </si>
  <si>
    <t>Layout 6F - Central aft bench with center backrest to face forward or aft, L-shaped seat, one entrance, gourmet inside. Center backrest folds to make a sunpad facing aft</t>
  </si>
  <si>
    <t>Layout 6A - Central aft bench with center backrest to face forward or aft, large L-shaped seat, two entrances, gourmet inside. Center backrest folds to make a sunpad facing aft</t>
  </si>
  <si>
    <t>SEATING FOR ALL ENGINES</t>
  </si>
  <si>
    <t>Layout 5F - U-shaped seat and 1 entrance, gourmet facing the swim platform, small gourmet inside + seat</t>
  </si>
  <si>
    <t>Layout 5A - Central aft seat with 2 entrances, gourmet facing the swim platform, small gourmet inside + seat</t>
  </si>
  <si>
    <t>Layout 4F - U-shaped seat and 1 entrance, small gourmet inside + seat</t>
  </si>
  <si>
    <t>Layout 4A - Central aft seat with 2 entrances, small gourmet inside + seat</t>
  </si>
  <si>
    <t>Layout 3F - U-shaped seat and 1 entrance, gourmet inside</t>
  </si>
  <si>
    <t>Layout 3A - Central aft seat with 2 entrances, gourmet inside</t>
  </si>
  <si>
    <t>SEATING FOR INBOARD ENGINES</t>
  </si>
  <si>
    <t>Layout 2F - U-shaped seat and 1 entrance, small gourmet inside + seat</t>
  </si>
  <si>
    <t>Layout 2A - Central aft seat with 2 entrances, small gourmet inside + seat</t>
  </si>
  <si>
    <t>Layout 1F - U-shaped seat and 1 entrance, Gourmet inside</t>
  </si>
  <si>
    <t>Layout 1A - Central aft seat with 2 entrances, Gourmet inside</t>
  </si>
  <si>
    <t>SEATING FOR OUTBOARD ENGINES</t>
  </si>
  <si>
    <t>SEATING LAYOUT (CHOOSE ONE)</t>
  </si>
  <si>
    <t>Beige</t>
  </si>
  <si>
    <t>White</t>
  </si>
  <si>
    <t>Light Grey</t>
  </si>
  <si>
    <t>Silver Satin</t>
  </si>
  <si>
    <t>EXTERNAL UPHOLSTERY COLOR - STANDARD (CHOOSE ONE)</t>
  </si>
  <si>
    <t>Linen Spain</t>
  </si>
  <si>
    <t>Light Grey Leather</t>
  </si>
  <si>
    <t>INTERNAL UPHOLSTERY COLOR - STANDARD (CHOOSE ONE)</t>
  </si>
  <si>
    <t>Portofino</t>
  </si>
  <si>
    <t xml:space="preserve">Manhattan </t>
  </si>
  <si>
    <t>FURNITURE COLOR SCHEME - STANDARD (CHOOSE ONE)</t>
  </si>
  <si>
    <t>Boot stripe (standard in black when boat has no hull paint)</t>
  </si>
  <si>
    <t>Outboard center panel painting (same color as hull)</t>
  </si>
  <si>
    <t>Hull Painting (white hull paint is standard at no charge)</t>
  </si>
  <si>
    <t xml:space="preserve">Hardtop Dark Grey </t>
  </si>
  <si>
    <t>Hardtop White (standard, no charge)</t>
  </si>
  <si>
    <t>PAINT</t>
  </si>
  <si>
    <t>Teak on deck</t>
  </si>
  <si>
    <t>Fiberglass floor with non-skid (standard)</t>
  </si>
  <si>
    <t>FLOORING</t>
  </si>
  <si>
    <t>AESTHETICS</t>
  </si>
  <si>
    <t>Gyro Stabilizer - SeaKeeper 3 (outboards only)</t>
  </si>
  <si>
    <t>Gyro Stabilizer - SeaKeeper 2 (outboards only)</t>
  </si>
  <si>
    <t xml:space="preserve">Fishing rod holder </t>
  </si>
  <si>
    <t>Bow cover</t>
  </si>
  <si>
    <t>Stern enclosure in canvas</t>
  </si>
  <si>
    <t>Bow shade</t>
  </si>
  <si>
    <t>Electric Awning - Stobag</t>
  </si>
  <si>
    <t>Underwater lights: Seablaze, Set of 4 - Blue/White</t>
  </si>
  <si>
    <t>Underwater lights: Seablaze, Set of 2 - Blue/White</t>
  </si>
  <si>
    <t>Hot water system for Head (requires Generator or shorepower inlet)</t>
  </si>
  <si>
    <t>Cabin table in fiberglass with removeable poles</t>
  </si>
  <si>
    <t>LED TV in Cabin</t>
  </si>
  <si>
    <t>Dishes and Cutlery</t>
  </si>
  <si>
    <t>Microwave (requires generator or shorepower inlet)</t>
  </si>
  <si>
    <t>Electric Barbecue Grill (requires generator or shorepower inlet)</t>
  </si>
  <si>
    <t>Cockpit refrigerator (not available with Ice Box option)</t>
  </si>
  <si>
    <t>Cooling plate for ice box</t>
  </si>
  <si>
    <t>Cockpit A/C (requires generator or shorepower inlet)</t>
  </si>
  <si>
    <t>Cabin A/C (requires generator or shorepower inlet)</t>
  </si>
  <si>
    <t>12v Outlet in Dashboard</t>
  </si>
  <si>
    <t xml:space="preserve">Battery charger +  cable + shorepower inlet </t>
  </si>
  <si>
    <t>7.5 kW Diesel Generator</t>
  </si>
  <si>
    <t>JL Sound System: includes 10 speakers + amplifier + subwoofer by JL + Fusion Apollo RA770 player</t>
  </si>
  <si>
    <t>Fusion Sound System: includes 10 speakers + amplifier + subwoofer + Apollo RA770 player</t>
  </si>
  <si>
    <t>Electric Trim Tabs</t>
  </si>
  <si>
    <t>Windlass kit with articulated support</t>
  </si>
  <si>
    <t>Bow Thruster Vetus with Mercury JPO integration</t>
  </si>
  <si>
    <t>Bow Thruster</t>
  </si>
  <si>
    <t>PERFORMANCE AND TECHNOLOGY</t>
  </si>
  <si>
    <t>Search Light (Lumitec Razor Light Bar)</t>
  </si>
  <si>
    <t>Marine Radar (closed dome)</t>
  </si>
  <si>
    <t>2 x Volvo Glass Cockpit 12"+ Plotter + Sonar + VHF + Antenna</t>
  </si>
  <si>
    <t>2 x GPS Garmin 12" + Plotter + Sonar + VHF + Antenna + Mercury SmartCraft Connect</t>
  </si>
  <si>
    <t>2 x GPS Simrad NSS12 evo3S + Plotter + Sonar + VHF + Antenna</t>
  </si>
  <si>
    <t xml:space="preserve">2 x GPS Axiom 12" + Plotter + Sonar + VHF + Antenna + 7" engine display </t>
  </si>
  <si>
    <t xml:space="preserve">1 x GPS Axiom 12" + Plotter + Sonar + VHF + Antenna + 7" engine display </t>
  </si>
  <si>
    <t>NAVIGATION</t>
  </si>
  <si>
    <t>2 x Mercruiser 8.2L V8-430 Axius EVC DPS Gas (includes joystick)</t>
  </si>
  <si>
    <t>2 x Mercruiser 8.2L V8-380 Axius EVC DPS Gas (includes joystick)</t>
  </si>
  <si>
    <t>Joystick for Volvo Engines</t>
  </si>
  <si>
    <t xml:space="preserve">2 x Volvo D6-380 EVC DPI Diesel  </t>
  </si>
  <si>
    <t xml:space="preserve">2 x Volvo D4-320 EVC DPI Diesel  </t>
  </si>
  <si>
    <t>2 x Volvo V8-380 EVC DPS Gas</t>
  </si>
  <si>
    <t>INBOARDS</t>
  </si>
  <si>
    <t>Joystick for Mercury Outboards</t>
  </si>
  <si>
    <t>2 x Mercury Verado 600 V12</t>
  </si>
  <si>
    <t>3 x Mercury Verado 400 V10</t>
  </si>
  <si>
    <t>3 x Mercury Verado 300 V8</t>
  </si>
  <si>
    <t>OUTBOARDS</t>
  </si>
  <si>
    <t>ENGINES</t>
  </si>
  <si>
    <t>TOTAL</t>
  </si>
  <si>
    <t>Qty</t>
  </si>
  <si>
    <t>MSRP (EXW)</t>
  </si>
  <si>
    <t>OPTION DESCRIPTION</t>
  </si>
  <si>
    <t>INBOARD/OUTBOARD ENGINES</t>
  </si>
  <si>
    <t>INBOARD ENGINES</t>
  </si>
  <si>
    <t>OUTBOARD ENGINES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</si>
</sst>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$-409]* #,##0.00_ ;_-[$$-409]* \-#,##0.00\ ;_-[$$-409]* &quot;-&quot;??_ ;_-@_ "/>
    <numFmt numFmtId="165" formatCode="[$-409]mmmm\ d\,\ yyyy;@"/>
    <numFmt numFmtId="166" formatCode="_-* #,##0.00_-;\-* #,##0.00_-;_-* &quot;-&quot;??_-;_-@_-"/>
  </numFmts>
  <fonts count="14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2"/>
      <name val="Aptos Narrow"/>
      <family val="2"/>
      <scheme val="minor"/>
    </font>
    <font>
      <sz val="12"/>
      <name val="Aptos Narrow"/>
      <family val="2"/>
      <scheme val="minor"/>
    </font>
    <font>
      <b/>
      <u val="singleAccounting"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8382"/>
        <bgColor indexed="64"/>
      </patternFill>
    </fill>
    <fill>
      <patternFill patternType="solid">
        <fgColor rgb="FFFF838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15293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093253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6" fontId="5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/>
    <xf numFmtId="0" fontId="1" fillId="2" borderId="0" xfId="0" applyFont="1" applyFill="1" applyAlignment="1">
      <alignment horizontal="center" vertical="center"/>
    </xf>
    <xf numFmtId="165" fontId="6" fillId="3" borderId="0" xfId="0" applyNumberFormat="1" applyFont="1" applyFill="1" applyAlignment="1">
      <alignment horizontal="left" vertical="center" indent="1"/>
    </xf>
    <xf numFmtId="0" fontId="1" fillId="2" borderId="5" xfId="0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>
      <alignment horizontal="left" vertical="center" indent="1"/>
    </xf>
    <xf numFmtId="164" fontId="8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164" fontId="4" fillId="5" borderId="0" xfId="1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 vertical="center" indent="1"/>
    </xf>
    <xf numFmtId="164" fontId="2" fillId="7" borderId="0" xfId="1" applyNumberFormat="1" applyFont="1" applyFill="1" applyBorder="1" applyAlignment="1" applyProtection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164" fontId="4" fillId="7" borderId="0" xfId="1" applyNumberFormat="1" applyFont="1" applyFill="1" applyBorder="1" applyAlignment="1" applyProtection="1">
      <alignment horizontal="center" vertical="center"/>
    </xf>
    <xf numFmtId="0" fontId="2" fillId="8" borderId="0" xfId="0" applyFont="1" applyFill="1" applyAlignment="1">
      <alignment horizontal="left" vertical="center" indent="1"/>
    </xf>
    <xf numFmtId="164" fontId="7" fillId="9" borderId="0" xfId="1" applyNumberFormat="1" applyFont="1" applyFill="1" applyBorder="1" applyAlignment="1" applyProtection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left" vertical="center" indent="1"/>
    </xf>
    <xf numFmtId="164" fontId="2" fillId="11" borderId="0" xfId="0" applyNumberFormat="1" applyFont="1" applyFill="1" applyAlignment="1">
      <alignment vertical="center"/>
    </xf>
    <xf numFmtId="0" fontId="2" fillId="11" borderId="0" xfId="0" applyFont="1" applyFill="1" applyAlignment="1">
      <alignment vertical="center"/>
    </xf>
    <xf numFmtId="0" fontId="4" fillId="11" borderId="0" xfId="0" applyFont="1" applyFill="1" applyAlignment="1">
      <alignment vertical="center"/>
    </xf>
    <xf numFmtId="164" fontId="1" fillId="12" borderId="0" xfId="1" applyNumberFormat="1" applyFont="1" applyFill="1" applyBorder="1" applyAlignment="1" applyProtection="1">
      <alignment horizontal="center" vertical="center"/>
    </xf>
    <xf numFmtId="0" fontId="7" fillId="2" borderId="0" xfId="1" applyNumberFormat="1" applyFont="1" applyFill="1" applyBorder="1" applyAlignment="1" applyProtection="1">
      <alignment horizontal="center" vertical="center"/>
      <protection locked="0"/>
    </xf>
    <xf numFmtId="0" fontId="7" fillId="12" borderId="0" xfId="1" applyNumberFormat="1" applyFont="1" applyFill="1" applyBorder="1" applyAlignment="1" applyProtection="1">
      <alignment horizontal="center" vertical="center"/>
      <protection locked="0"/>
    </xf>
    <xf numFmtId="164" fontId="7" fillId="13" borderId="0" xfId="1" applyNumberFormat="1" applyFont="1" applyFill="1" applyBorder="1" applyAlignment="1" applyProtection="1">
      <alignment horizontal="center" vertical="center"/>
    </xf>
    <xf numFmtId="0" fontId="1" fillId="12" borderId="0" xfId="0" applyFont="1" applyFill="1" applyAlignment="1">
      <alignment horizontal="left" vertical="center" indent="1"/>
    </xf>
    <xf numFmtId="0" fontId="7" fillId="2" borderId="4" xfId="0" applyFont="1" applyFill="1" applyBorder="1" applyAlignment="1">
      <alignment vertical="top" wrapText="1"/>
    </xf>
    <xf numFmtId="0" fontId="3" fillId="14" borderId="0" xfId="0" applyFont="1" applyFill="1" applyAlignment="1">
      <alignment vertical="center"/>
    </xf>
    <xf numFmtId="0" fontId="1" fillId="14" borderId="0" xfId="0" applyFont="1" applyFill="1" applyAlignment="1">
      <alignment vertical="center"/>
    </xf>
    <xf numFmtId="164" fontId="1" fillId="2" borderId="4" xfId="0" applyNumberFormat="1" applyFont="1" applyFill="1" applyBorder="1"/>
    <xf numFmtId="0" fontId="1" fillId="12" borderId="0" xfId="0" applyFont="1" applyFill="1" applyAlignment="1">
      <alignment horizontal="left" vertical="center" wrapText="1" indent="1"/>
    </xf>
    <xf numFmtId="0" fontId="7" fillId="10" borderId="0" xfId="0" applyFont="1" applyFill="1" applyAlignment="1">
      <alignment horizontal="left" vertical="center" wrapText="1" indent="1"/>
    </xf>
    <xf numFmtId="164" fontId="7" fillId="14" borderId="0" xfId="1" applyNumberFormat="1" applyFont="1" applyFill="1" applyBorder="1" applyAlignment="1" applyProtection="1">
      <alignment horizontal="center" vertical="center"/>
    </xf>
    <xf numFmtId="0" fontId="9" fillId="15" borderId="0" xfId="0" applyFont="1" applyFill="1" applyAlignment="1">
      <alignment horizontal="left" vertical="center"/>
    </xf>
    <xf numFmtId="0" fontId="1" fillId="0" borderId="4" xfId="0" applyFont="1" applyBorder="1"/>
    <xf numFmtId="0" fontId="1" fillId="0" borderId="0" xfId="0" applyFont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0" xfId="0" applyNumberFormat="1" applyFont="1"/>
    <xf numFmtId="0" fontId="2" fillId="11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6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0" xfId="0" applyFill="1" applyAlignment="1">
      <alignment horizontal="left" vertical="center" indent="1"/>
    </xf>
    <xf numFmtId="0" fontId="0" fillId="2" borderId="5" xfId="0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12" fillId="2" borderId="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0" fillId="16" borderId="0" xfId="0" applyFont="1" applyFill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 indent="1"/>
    </xf>
    <xf numFmtId="0" fontId="11" fillId="3" borderId="0" xfId="0" applyFont="1" applyFill="1" applyAlignment="1">
      <alignment horizontal="left" vertical="center" indent="1"/>
    </xf>
    <xf numFmtId="0" fontId="13" fillId="3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image" Target="../media/image5.jpg"/><Relationship Id="rId7" Type="http://schemas.openxmlformats.org/officeDocument/2006/relationships/image" Target="../media/image9.jpe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6" Type="http://schemas.openxmlformats.org/officeDocument/2006/relationships/image" Target="../media/image8.jpeg"/><Relationship Id="rId5" Type="http://schemas.openxmlformats.org/officeDocument/2006/relationships/image" Target="../media/image7.jpg"/><Relationship Id="rId4" Type="http://schemas.openxmlformats.org/officeDocument/2006/relationships/image" Target="../media/image6.jpg"/><Relationship Id="rId9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2826172</xdr:colOff>
      <xdr:row>2</xdr:row>
      <xdr:rowOff>56726</xdr:rowOff>
    </xdr:from>
    <xdr:to>
      <xdr:col>3</xdr:col>
      <xdr:colOff>440265</xdr:colOff>
      <xdr:row>4</xdr:row>
      <xdr:rowOff>237066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A69042-926F-314A-A79B-87E6BCD7AB19}"/>
            </a:ext>
          </a:extLst>
        </xdr:cNvPr>
        <xdr:cNvSpPr txBox="1"/>
      </xdr:nvSpPr>
      <xdr:spPr>
        <a:xfrm>
          <a:off x="2089572" y="437726"/>
          <a:ext cx="446193" cy="510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93253"/>
              </a:solidFill>
            </a:rPr>
            <a:t>MY 2025 Price List</a:t>
          </a:r>
        </a:p>
      </xdr:txBody>
    </xdr:sp>
    <xdr:clientData/>
  </xdr:twoCellAnchor>
  <xdr:oneCellAnchor>
    <xdr:from>
      <xdr:col>4</xdr:col>
      <xdr:colOff>46181</xdr:colOff>
      <xdr:row>1</xdr:row>
      <xdr:rowOff>160867</xdr:rowOff>
    </xdr:from>
    <xdr:ext cx="1700068" cy="755207"/>
    <xdr:pic>
      <xdr:nvPicPr>
        <xdr:cNvPr id="3" name="Picture 2">
          <a:extLst>
            <a:ext uri="{FF2B5EF4-FFF2-40B4-BE49-F238E27FC236}">
              <a16:creationId xmlns:a16="http://schemas.microsoft.com/office/drawing/2014/main" id="{A2010A66-3BC5-9A43-941A-D3EAA2A9A5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92" t="21782" r="11385" b="22772"/>
        <a:stretch/>
      </xdr:blipFill>
      <xdr:spPr>
        <a:xfrm>
          <a:off x="2840181" y="351367"/>
          <a:ext cx="1700068" cy="755207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0</xdr:row>
      <xdr:rowOff>114300</xdr:rowOff>
    </xdr:from>
    <xdr:ext cx="2641600" cy="977899"/>
    <xdr:pic>
      <xdr:nvPicPr>
        <xdr:cNvPr id="4" name="Imagem 1">
          <a:extLst>
            <a:ext uri="{FF2B5EF4-FFF2-40B4-BE49-F238E27FC236}">
              <a16:creationId xmlns:a16="http://schemas.microsoft.com/office/drawing/2014/main" id="{7967DC6B-30C1-FB46-9669-EFB9E43138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021" r="12782" b="19792"/>
        <a:stretch/>
      </xdr:blipFill>
      <xdr:spPr>
        <a:xfrm>
          <a:off x="850900" y="114300"/>
          <a:ext cx="2641600" cy="977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2148840</xdr:colOff>
      <xdr:row>2</xdr:row>
      <xdr:rowOff>10160</xdr:rowOff>
    </xdr:from>
    <xdr:to>
      <xdr:col>2</xdr:col>
      <xdr:colOff>4759960</xdr:colOff>
      <xdr:row>4</xdr:row>
      <xdr:rowOff>254000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3689C46-D3A0-944F-85C5-30FD262E6910}"/>
            </a:ext>
          </a:extLst>
        </xdr:cNvPr>
        <xdr:cNvSpPr txBox="1"/>
      </xdr:nvSpPr>
      <xdr:spPr>
        <a:xfrm>
          <a:off x="2098040" y="391160"/>
          <a:ext cx="0" cy="5613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solidFill>
                <a:srgbClr val="093253"/>
              </a:solidFill>
            </a:rPr>
            <a:t>Layout Options</a:t>
          </a:r>
        </a:p>
      </xdr:txBody>
    </xdr:sp>
    <xdr:clientData/>
  </xdr:twoCellAnchor>
  <xdr:oneCellAnchor>
    <xdr:from>
      <xdr:col>1</xdr:col>
      <xdr:colOff>304800</xdr:colOff>
      <xdr:row>6</xdr:row>
      <xdr:rowOff>12700</xdr:rowOff>
    </xdr:from>
    <xdr:ext cx="7270003" cy="3302000"/>
    <xdr:pic>
      <xdr:nvPicPr>
        <xdr:cNvPr id="3" name="Picture 2">
          <a:extLst>
            <a:ext uri="{FF2B5EF4-FFF2-40B4-BE49-F238E27FC236}">
              <a16:creationId xmlns:a16="http://schemas.microsoft.com/office/drawing/2014/main" id="{2B8940C1-4836-5D42-BE9B-6287D421E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155700"/>
          <a:ext cx="7270003" cy="3302000"/>
        </a:xfrm>
        <a:prstGeom prst="rect">
          <a:avLst/>
        </a:prstGeom>
      </xdr:spPr>
    </xdr:pic>
    <xdr:clientData/>
  </xdr:oneCellAnchor>
  <xdr:oneCellAnchor>
    <xdr:from>
      <xdr:col>1</xdr:col>
      <xdr:colOff>254000</xdr:colOff>
      <xdr:row>21</xdr:row>
      <xdr:rowOff>36691</xdr:rowOff>
    </xdr:from>
    <xdr:ext cx="7327900" cy="3519310"/>
    <xdr:pic>
      <xdr:nvPicPr>
        <xdr:cNvPr id="4" name="Picture 3">
          <a:extLst>
            <a:ext uri="{FF2B5EF4-FFF2-40B4-BE49-F238E27FC236}">
              <a16:creationId xmlns:a16="http://schemas.microsoft.com/office/drawing/2014/main" id="{B972370D-10C2-1F4E-AEF5-04EC3B23B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4037191"/>
          <a:ext cx="7327900" cy="3519310"/>
        </a:xfrm>
        <a:prstGeom prst="rect">
          <a:avLst/>
        </a:prstGeom>
      </xdr:spPr>
    </xdr:pic>
    <xdr:clientData/>
  </xdr:oneCellAnchor>
  <xdr:oneCellAnchor>
    <xdr:from>
      <xdr:col>1</xdr:col>
      <xdr:colOff>279400</xdr:colOff>
      <xdr:row>39</xdr:row>
      <xdr:rowOff>49659</xdr:rowOff>
    </xdr:from>
    <xdr:ext cx="7264400" cy="3087241"/>
    <xdr:pic>
      <xdr:nvPicPr>
        <xdr:cNvPr id="5" name="Picture 4">
          <a:extLst>
            <a:ext uri="{FF2B5EF4-FFF2-40B4-BE49-F238E27FC236}">
              <a16:creationId xmlns:a16="http://schemas.microsoft.com/office/drawing/2014/main" id="{EF2A6102-4B49-0F41-BFDC-181581277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900" y="7479159"/>
          <a:ext cx="7264400" cy="3087241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54</xdr:row>
      <xdr:rowOff>12700</xdr:rowOff>
    </xdr:from>
    <xdr:ext cx="7372093" cy="3225800"/>
    <xdr:pic>
      <xdr:nvPicPr>
        <xdr:cNvPr id="6" name="Picture 5">
          <a:extLst>
            <a:ext uri="{FF2B5EF4-FFF2-40B4-BE49-F238E27FC236}">
              <a16:creationId xmlns:a16="http://schemas.microsoft.com/office/drawing/2014/main" id="{3785CA54-CCAB-D644-8FE3-A08EECB4A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200" y="10299700"/>
          <a:ext cx="7372093" cy="3225800"/>
        </a:xfrm>
        <a:prstGeom prst="rect">
          <a:avLst/>
        </a:prstGeom>
      </xdr:spPr>
    </xdr:pic>
    <xdr:clientData/>
  </xdr:oneCellAnchor>
  <xdr:oneCellAnchor>
    <xdr:from>
      <xdr:col>1</xdr:col>
      <xdr:colOff>203200</xdr:colOff>
      <xdr:row>69</xdr:row>
      <xdr:rowOff>76200</xdr:rowOff>
    </xdr:from>
    <xdr:ext cx="7426271" cy="3200400"/>
    <xdr:pic>
      <xdr:nvPicPr>
        <xdr:cNvPr id="7" name="Picture 6">
          <a:extLst>
            <a:ext uri="{FF2B5EF4-FFF2-40B4-BE49-F238E27FC236}">
              <a16:creationId xmlns:a16="http://schemas.microsoft.com/office/drawing/2014/main" id="{221BB50A-FE35-6E46-8372-BFC96A4CF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3220700"/>
          <a:ext cx="7426271" cy="3200400"/>
        </a:xfrm>
        <a:prstGeom prst="rect">
          <a:avLst/>
        </a:prstGeom>
      </xdr:spPr>
    </xdr:pic>
    <xdr:clientData/>
  </xdr:oneCellAnchor>
  <xdr:twoCellAnchor>
    <xdr:from>
      <xdr:col>2</xdr:col>
      <xdr:colOff>3784600</xdr:colOff>
      <xdr:row>86</xdr:row>
      <xdr:rowOff>114300</xdr:rowOff>
    </xdr:from>
    <xdr:to>
      <xdr:col>4</xdr:col>
      <xdr:colOff>23935</xdr:colOff>
      <xdr:row>98</xdr:row>
      <xdr:rowOff>50800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7EF77B3-048B-4F42-AFE2-52E576561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16497300"/>
          <a:ext cx="722435" cy="2222500"/>
        </a:xfrm>
        <a:prstGeom prst="rect">
          <a:avLst/>
        </a:prstGeom>
      </xdr:spPr>
    </xdr:pic>
    <xdr:clientData/>
  </xdr:twoCellAnchor>
  <xdr:twoCellAnchor>
    <xdr:from>
      <xdr:col>2</xdr:col>
      <xdr:colOff>38186</xdr:colOff>
      <xdr:row>86</xdr:row>
      <xdr:rowOff>127000</xdr:rowOff>
    </xdr:from>
    <xdr:to>
      <xdr:col>2</xdr:col>
      <xdr:colOff>3393314</xdr:colOff>
      <xdr:row>98</xdr:row>
      <xdr:rowOff>28581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73C75A-2ED9-E043-A2C1-4D9537F9F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86" y="16510000"/>
          <a:ext cx="662728" cy="2187581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98</xdr:row>
      <xdr:rowOff>50800</xdr:rowOff>
    </xdr:from>
    <xdr:to>
      <xdr:col>2</xdr:col>
      <xdr:colOff>3454400</xdr:colOff>
      <xdr:row>103</xdr:row>
      <xdr:rowOff>101600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F0D5B64-BC46-904C-A89D-9FA36606871F}"/>
            </a:ext>
          </a:extLst>
        </xdr:cNvPr>
        <xdr:cNvSpPr txBox="1"/>
      </xdr:nvSpPr>
      <xdr:spPr>
        <a:xfrm>
          <a:off x="1003300" y="18719800"/>
          <a:ext cx="1092200" cy="1003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/>
            <a:t>Layout 6A </a:t>
          </a:r>
          <a:endParaRPr lang="en-US" sz="1200" b="1" baseline="0"/>
        </a:p>
        <a:p>
          <a:pPr algn="ctr"/>
          <a:r>
            <a:rPr lang="en-US" sz="1200" b="0" baseline="0"/>
            <a:t>Central aft bench with center backrest to face forward or aft, large L-shaped seat, two entrances, gourmet inside. Center backrest folds to make a sunpad facing aft</a:t>
          </a:r>
          <a:endParaRPr lang="en-US" sz="1200" b="0"/>
        </a:p>
      </xdr:txBody>
    </xdr:sp>
    <xdr:clientData/>
  </xdr:twoCellAnchor>
  <xdr:oneCellAnchor>
    <xdr:from>
      <xdr:col>2</xdr:col>
      <xdr:colOff>5689600</xdr:colOff>
      <xdr:row>1</xdr:row>
      <xdr:rowOff>88900</xdr:rowOff>
    </xdr:from>
    <xdr:ext cx="1705841" cy="765598"/>
    <xdr:pic>
      <xdr:nvPicPr>
        <xdr:cNvPr id="11" name="Picture 155">
          <a:extLst>
            <a:ext uri="{FF2B5EF4-FFF2-40B4-BE49-F238E27FC236}">
              <a16:creationId xmlns:a16="http://schemas.microsoft.com/office/drawing/2014/main" id="{96DD82FD-F212-5243-83D9-69FD9987B5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92" t="21782" r="11385" b="22772"/>
        <a:stretch/>
      </xdr:blipFill>
      <xdr:spPr>
        <a:xfrm>
          <a:off x="2095500" y="279400"/>
          <a:ext cx="1705841" cy="765598"/>
        </a:xfrm>
        <a:prstGeom prst="rect">
          <a:avLst/>
        </a:prstGeom>
      </xdr:spPr>
    </xdr:pic>
    <xdr:clientData/>
  </xdr:oneCellAnchor>
  <xdr:twoCellAnchor>
    <xdr:from>
      <xdr:col>2</xdr:col>
      <xdr:colOff>3771900</xdr:colOff>
      <xdr:row>98</xdr:row>
      <xdr:rowOff>88900</xdr:rowOff>
    </xdr:from>
    <xdr:to>
      <xdr:col>3</xdr:col>
      <xdr:colOff>1270000</xdr:colOff>
      <xdr:row>103</xdr:row>
      <xdr:rowOff>152400</xdr:rowOff>
    </xdr:to>
    <xdr:sp macro="" textlink="">
      <xdr:nvSpPr>
        <xdr:cNvPr id="12" name="TextBox 47">
          <a:extLst>
            <a:ext uri="{FF2B5EF4-FFF2-40B4-BE49-F238E27FC236}">
              <a16:creationId xmlns:a16="http://schemas.microsoft.com/office/drawing/2014/main" id="{76310E46-3D87-504F-BEEC-201922B14B88}"/>
            </a:ext>
          </a:extLst>
        </xdr:cNvPr>
        <xdr:cNvSpPr txBox="1"/>
      </xdr:nvSpPr>
      <xdr:spPr>
        <a:xfrm>
          <a:off x="2095500" y="18757900"/>
          <a:ext cx="698500" cy="1016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/>
            <a:t>Layout 6F </a:t>
          </a:r>
          <a:endParaRPr lang="en-US" sz="1200" b="1" baseline="0"/>
        </a:p>
        <a:p>
          <a:pPr algn="ctr"/>
          <a:r>
            <a:rPr lang="en-US" sz="1200" b="0" baseline="0"/>
            <a:t>Central aft bench with center backrest to face forward or aft, L-shaped seat, one entrance, gourmet inside. Center backrest folds to make a sunpad facing aft</a:t>
          </a:r>
          <a:endParaRPr lang="en-US" sz="1200" b="0"/>
        </a:p>
      </xdr:txBody>
    </xdr:sp>
    <xdr:clientData/>
  </xdr:twoCellAnchor>
  <xdr:oneCellAnchor>
    <xdr:from>
      <xdr:col>0</xdr:col>
      <xdr:colOff>215900</xdr:colOff>
      <xdr:row>0</xdr:row>
      <xdr:rowOff>38100</xdr:rowOff>
    </xdr:from>
    <xdr:ext cx="2641600" cy="977899"/>
    <xdr:pic>
      <xdr:nvPicPr>
        <xdr:cNvPr id="13" name="Imagem 2">
          <a:extLst>
            <a:ext uri="{FF2B5EF4-FFF2-40B4-BE49-F238E27FC236}">
              <a16:creationId xmlns:a16="http://schemas.microsoft.com/office/drawing/2014/main" id="{6B62E1AA-8560-9742-A620-B23C33E976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0021" r="12782" b="19792"/>
        <a:stretch/>
      </xdr:blipFill>
      <xdr:spPr>
        <a:xfrm>
          <a:off x="215900" y="38100"/>
          <a:ext cx="2641600" cy="9778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14FD0-BF2D-AB46-BE90-2C9BBC6E3461}">
  <sheetPr>
    <pageSetUpPr fitToPage="1"/>
  </sheetPr>
  <dimension ref="B1:M128"/>
  <sheetViews>
    <sheetView tabSelected="1" zoomScaleNormal="100" workbookViewId="0">
      <selection activeCell="F120" sqref="F120"/>
    </sheetView>
  </sheetViews>
  <sheetFormatPr baseColWidth="10" defaultColWidth="9.1640625" defaultRowHeight="17" customHeight="1" x14ac:dyDescent="0.2"/>
  <cols>
    <col min="1" max="1" width="1.6640625" style="1" customWidth="1"/>
    <col min="2" max="2" width="4.83203125" style="2" customWidth="1"/>
    <col min="3" max="3" width="80.5" style="2" customWidth="1"/>
    <col min="4" max="4" width="18" style="2" customWidth="1"/>
    <col min="5" max="5" width="1.1640625" style="2" customWidth="1"/>
    <col min="6" max="6" width="4.83203125" style="2" customWidth="1"/>
    <col min="7" max="7" width="1.1640625" style="2" customWidth="1"/>
    <col min="8" max="8" width="15.33203125" style="2" customWidth="1"/>
    <col min="9" max="9" width="5" style="1" customWidth="1"/>
    <col min="10" max="10" width="9.1640625" style="1"/>
    <col min="11" max="11" width="12.33203125" style="1" bestFit="1" customWidth="1"/>
    <col min="12" max="12" width="11.6640625" style="1" bestFit="1" customWidth="1"/>
    <col min="13" max="16384" width="9.1640625" style="1"/>
  </cols>
  <sheetData>
    <row r="1" spans="2:11" ht="17" customHeight="1" thickBot="1" x14ac:dyDescent="0.25"/>
    <row r="2" spans="2:11" ht="17" customHeight="1" x14ac:dyDescent="0.2">
      <c r="B2" s="58"/>
      <c r="C2" s="57"/>
      <c r="D2" s="57"/>
      <c r="E2" s="57"/>
      <c r="F2" s="57"/>
      <c r="G2" s="57"/>
      <c r="H2" s="57"/>
      <c r="I2" s="56"/>
    </row>
    <row r="3" spans="2:11" ht="17" customHeight="1" x14ac:dyDescent="0.2">
      <c r="B3" s="10"/>
      <c r="D3" s="55"/>
      <c r="E3" s="55"/>
      <c r="F3" s="55"/>
      <c r="G3" s="55"/>
      <c r="H3" s="55"/>
      <c r="I3" s="51"/>
    </row>
    <row r="4" spans="2:11" ht="17" customHeight="1" x14ac:dyDescent="0.2">
      <c r="B4" s="76"/>
      <c r="C4" s="77"/>
      <c r="D4" s="77"/>
      <c r="E4" s="77"/>
      <c r="F4" s="77"/>
      <c r="G4" s="77"/>
      <c r="H4" s="77"/>
      <c r="I4" s="78"/>
    </row>
    <row r="5" spans="2:11" ht="22" customHeight="1" x14ac:dyDescent="0.2">
      <c r="B5" s="76"/>
      <c r="C5" s="77"/>
      <c r="D5" s="77"/>
      <c r="E5" s="77"/>
      <c r="F5" s="77"/>
      <c r="G5" s="77"/>
      <c r="H5" s="77"/>
      <c r="I5" s="78"/>
    </row>
    <row r="6" spans="2:11" ht="7" customHeight="1" x14ac:dyDescent="0.2">
      <c r="B6" s="10"/>
      <c r="C6" s="55"/>
      <c r="D6" s="55"/>
      <c r="E6" s="55"/>
      <c r="F6" s="55"/>
      <c r="G6" s="55"/>
      <c r="H6" s="54"/>
      <c r="I6" s="51"/>
    </row>
    <row r="7" spans="2:11" ht="16" x14ac:dyDescent="0.2">
      <c r="B7" s="10"/>
      <c r="C7" s="53" t="s">
        <v>119</v>
      </c>
      <c r="D7" s="52" t="s">
        <v>118</v>
      </c>
      <c r="E7" s="52"/>
      <c r="F7" s="52" t="s">
        <v>117</v>
      </c>
      <c r="G7" s="52"/>
      <c r="H7" s="52" t="s">
        <v>116</v>
      </c>
      <c r="I7" s="51"/>
    </row>
    <row r="8" spans="2:11" ht="17" customHeight="1" x14ac:dyDescent="0.2">
      <c r="B8" s="10"/>
      <c r="C8" s="30" t="s">
        <v>115</v>
      </c>
      <c r="D8" s="50"/>
      <c r="E8" s="50"/>
      <c r="F8" s="50"/>
      <c r="G8" s="50"/>
      <c r="H8" s="50"/>
      <c r="I8" s="7"/>
    </row>
    <row r="9" spans="2:11" ht="17" customHeight="1" x14ac:dyDescent="0.2">
      <c r="B9" s="10"/>
      <c r="C9" s="44" t="s">
        <v>114</v>
      </c>
      <c r="D9" s="43"/>
      <c r="E9" s="43"/>
      <c r="F9" s="43"/>
      <c r="G9" s="43"/>
      <c r="H9" s="43"/>
      <c r="I9" s="7"/>
    </row>
    <row r="10" spans="2:11" ht="17" customHeight="1" x14ac:dyDescent="0.2">
      <c r="B10" s="10"/>
      <c r="C10" s="28" t="s">
        <v>113</v>
      </c>
      <c r="D10" s="25">
        <v>597640</v>
      </c>
      <c r="E10" s="11"/>
      <c r="F10" s="27">
        <v>1</v>
      </c>
      <c r="G10" s="26"/>
      <c r="H10" s="25">
        <f>IF(D10*F10=0,"",D10*F10)</f>
        <v>597640</v>
      </c>
      <c r="I10" s="40"/>
      <c r="K10" s="49"/>
    </row>
    <row r="11" spans="2:11" ht="17" customHeight="1" x14ac:dyDescent="0.2">
      <c r="B11" s="10"/>
      <c r="C11" s="36" t="s">
        <v>112</v>
      </c>
      <c r="D11" s="35">
        <v>625999</v>
      </c>
      <c r="E11" s="11"/>
      <c r="F11" s="34"/>
      <c r="G11" s="33"/>
      <c r="H11" s="32" t="str">
        <f>IF(D11*F11=0,"",D11*F11)</f>
        <v/>
      </c>
      <c r="I11" s="40"/>
    </row>
    <row r="12" spans="2:11" ht="17" customHeight="1" x14ac:dyDescent="0.2">
      <c r="B12" s="10"/>
      <c r="C12" s="28" t="s">
        <v>111</v>
      </c>
      <c r="D12" s="25">
        <v>678534</v>
      </c>
      <c r="E12" s="11"/>
      <c r="F12" s="27"/>
      <c r="G12" s="26"/>
      <c r="H12" s="25" t="str">
        <f>IF(D12*F12=0,"",D12*F12)</f>
        <v/>
      </c>
      <c r="I12" s="40"/>
    </row>
    <row r="13" spans="2:11" s="2" customFormat="1" ht="17" customHeight="1" x14ac:dyDescent="0.2">
      <c r="B13" s="48"/>
      <c r="C13" s="36" t="s">
        <v>110</v>
      </c>
      <c r="D13" s="35">
        <v>19990</v>
      </c>
      <c r="E13" s="11"/>
      <c r="F13" s="34">
        <v>1</v>
      </c>
      <c r="G13" s="33"/>
      <c r="H13" s="32">
        <f>IF(D13*F13=0,"",D13*F13)</f>
        <v>19990</v>
      </c>
      <c r="I13" s="45"/>
    </row>
    <row r="14" spans="2:11" ht="17" customHeight="1" x14ac:dyDescent="0.2">
      <c r="B14" s="10"/>
      <c r="C14" s="44" t="s">
        <v>109</v>
      </c>
      <c r="D14" s="43"/>
      <c r="E14" s="43"/>
      <c r="F14" s="43"/>
      <c r="G14" s="43"/>
      <c r="H14" s="43"/>
      <c r="I14" s="40"/>
    </row>
    <row r="15" spans="2:11" ht="17" customHeight="1" x14ac:dyDescent="0.2">
      <c r="B15" s="10"/>
      <c r="C15" s="28" t="s">
        <v>108</v>
      </c>
      <c r="D15" s="25">
        <v>571473</v>
      </c>
      <c r="E15" s="11"/>
      <c r="F15" s="27"/>
      <c r="G15" s="26"/>
      <c r="H15" s="25" t="str">
        <f t="shared" ref="H15:H20" si="0">IF(D15*F15=0,"",D15*F15)</f>
        <v/>
      </c>
      <c r="I15" s="40"/>
    </row>
    <row r="16" spans="2:11" ht="17" customHeight="1" x14ac:dyDescent="0.2">
      <c r="B16" s="10"/>
      <c r="C16" s="36" t="s">
        <v>107</v>
      </c>
      <c r="D16" s="35">
        <v>609979</v>
      </c>
      <c r="E16" s="11"/>
      <c r="F16" s="34"/>
      <c r="G16" s="33"/>
      <c r="H16" s="32" t="str">
        <f t="shared" si="0"/>
        <v/>
      </c>
      <c r="I16" s="40"/>
    </row>
    <row r="17" spans="2:11" ht="17" customHeight="1" x14ac:dyDescent="0.2">
      <c r="B17" s="10"/>
      <c r="C17" s="28" t="s">
        <v>106</v>
      </c>
      <c r="D17" s="25">
        <v>663890</v>
      </c>
      <c r="E17" s="11"/>
      <c r="F17" s="27"/>
      <c r="G17" s="26"/>
      <c r="H17" s="25" t="str">
        <f t="shared" si="0"/>
        <v/>
      </c>
      <c r="I17" s="40"/>
    </row>
    <row r="18" spans="2:11" ht="17" customHeight="1" x14ac:dyDescent="0.2">
      <c r="B18" s="10"/>
      <c r="C18" s="36" t="s">
        <v>105</v>
      </c>
      <c r="D18" s="35">
        <v>11132</v>
      </c>
      <c r="E18" s="11"/>
      <c r="F18" s="34"/>
      <c r="G18" s="33"/>
      <c r="H18" s="32" t="str">
        <f t="shared" si="0"/>
        <v/>
      </c>
      <c r="I18" s="40"/>
    </row>
    <row r="19" spans="2:11" ht="17" customHeight="1" x14ac:dyDescent="0.2">
      <c r="B19" s="10"/>
      <c r="C19" s="28" t="s">
        <v>104</v>
      </c>
      <c r="D19" s="25">
        <v>587400</v>
      </c>
      <c r="E19" s="11"/>
      <c r="F19" s="27"/>
      <c r="G19" s="26"/>
      <c r="H19" s="25" t="str">
        <f t="shared" si="0"/>
        <v/>
      </c>
      <c r="I19" s="40"/>
    </row>
    <row r="20" spans="2:11" ht="17" customHeight="1" x14ac:dyDescent="0.2">
      <c r="B20" s="10"/>
      <c r="C20" s="36" t="s">
        <v>103</v>
      </c>
      <c r="D20" s="35">
        <v>606600</v>
      </c>
      <c r="E20" s="11"/>
      <c r="F20" s="34"/>
      <c r="G20" s="33"/>
      <c r="H20" s="32" t="str">
        <f t="shared" si="0"/>
        <v/>
      </c>
      <c r="I20" s="40"/>
    </row>
    <row r="21" spans="2:11" ht="17" customHeight="1" x14ac:dyDescent="0.2">
      <c r="B21" s="10"/>
      <c r="C21" s="30" t="s">
        <v>102</v>
      </c>
      <c r="D21" s="30"/>
      <c r="E21" s="30"/>
      <c r="F21" s="31"/>
      <c r="G21" s="30"/>
      <c r="H21" s="30"/>
      <c r="I21" s="40"/>
    </row>
    <row r="22" spans="2:11" s="2" customFormat="1" ht="17" customHeight="1" x14ac:dyDescent="0.2">
      <c r="B22" s="10"/>
      <c r="C22" s="28" t="s">
        <v>101</v>
      </c>
      <c r="D22" s="25">
        <v>10903</v>
      </c>
      <c r="E22" s="11"/>
      <c r="F22" s="27"/>
      <c r="G22" s="26"/>
      <c r="H22" s="25" t="str">
        <f t="shared" ref="H22:H27" si="1">IF(D22*F22=0,"",D22*F22)</f>
        <v/>
      </c>
      <c r="I22" s="40"/>
      <c r="K22" s="3"/>
    </row>
    <row r="23" spans="2:11" s="2" customFormat="1" ht="17" customHeight="1" x14ac:dyDescent="0.2">
      <c r="B23" s="10"/>
      <c r="C23" s="36" t="s">
        <v>100</v>
      </c>
      <c r="D23" s="35">
        <v>16624</v>
      </c>
      <c r="E23" s="11"/>
      <c r="F23" s="34"/>
      <c r="G23" s="33"/>
      <c r="H23" s="32" t="str">
        <f t="shared" si="1"/>
        <v/>
      </c>
      <c r="I23" s="40"/>
      <c r="K23" s="3"/>
    </row>
    <row r="24" spans="2:11" s="2" customFormat="1" ht="17" customHeight="1" x14ac:dyDescent="0.2">
      <c r="B24" s="10"/>
      <c r="C24" s="28" t="s">
        <v>99</v>
      </c>
      <c r="D24" s="25">
        <v>14475</v>
      </c>
      <c r="E24" s="11"/>
      <c r="F24" s="27">
        <v>1</v>
      </c>
      <c r="G24" s="26"/>
      <c r="H24" s="25">
        <f t="shared" si="1"/>
        <v>14475</v>
      </c>
      <c r="I24" s="40"/>
      <c r="K24" s="3"/>
    </row>
    <row r="25" spans="2:11" s="2" customFormat="1" ht="17" customHeight="1" x14ac:dyDescent="0.2">
      <c r="B25" s="10"/>
      <c r="C25" s="36" t="s">
        <v>98</v>
      </c>
      <c r="D25" s="35">
        <v>17571</v>
      </c>
      <c r="E25" s="11"/>
      <c r="F25" s="34"/>
      <c r="G25" s="33"/>
      <c r="H25" s="32" t="str">
        <f t="shared" si="1"/>
        <v/>
      </c>
      <c r="I25" s="7"/>
      <c r="K25" s="3"/>
    </row>
    <row r="26" spans="2:11" s="2" customFormat="1" ht="17" customHeight="1" x14ac:dyDescent="0.2">
      <c r="B26" s="10"/>
      <c r="C26" s="28" t="s">
        <v>97</v>
      </c>
      <c r="D26" s="25">
        <v>13251</v>
      </c>
      <c r="E26" s="11"/>
      <c r="F26" s="27"/>
      <c r="G26" s="26"/>
      <c r="H26" s="25" t="str">
        <f t="shared" si="1"/>
        <v/>
      </c>
      <c r="I26" s="40"/>
      <c r="K26" s="3"/>
    </row>
    <row r="27" spans="2:11" s="2" customFormat="1" ht="17" customHeight="1" x14ac:dyDescent="0.2">
      <c r="B27" s="10"/>
      <c r="C27" s="36" t="s">
        <v>96</v>
      </c>
      <c r="D27" s="35">
        <v>4990</v>
      </c>
      <c r="E27" s="11"/>
      <c r="F27" s="34"/>
      <c r="G27" s="33"/>
      <c r="H27" s="32" t="str">
        <f t="shared" si="1"/>
        <v/>
      </c>
      <c r="I27" s="40"/>
      <c r="K27" s="3"/>
    </row>
    <row r="28" spans="2:11" s="2" customFormat="1" ht="17" customHeight="1" x14ac:dyDescent="0.2">
      <c r="B28" s="10"/>
      <c r="C28" s="28" t="s">
        <v>95</v>
      </c>
      <c r="D28" s="25">
        <v>1550</v>
      </c>
      <c r="E28" s="11"/>
      <c r="F28" s="27"/>
      <c r="G28" s="26"/>
      <c r="H28" s="25"/>
      <c r="I28" s="40"/>
      <c r="K28" s="3"/>
    </row>
    <row r="29" spans="2:11" s="2" customFormat="1" ht="17" customHeight="1" x14ac:dyDescent="0.2">
      <c r="B29" s="10"/>
      <c r="C29" s="30" t="s">
        <v>94</v>
      </c>
      <c r="D29" s="30"/>
      <c r="E29" s="30"/>
      <c r="F29" s="31"/>
      <c r="G29" s="30"/>
      <c r="H29" s="30"/>
      <c r="I29" s="47"/>
    </row>
    <row r="30" spans="2:11" s="2" customFormat="1" ht="17" customHeight="1" x14ac:dyDescent="0.2">
      <c r="B30" s="10"/>
      <c r="C30" s="28" t="s">
        <v>93</v>
      </c>
      <c r="D30" s="25">
        <v>9411</v>
      </c>
      <c r="E30" s="11"/>
      <c r="F30" s="27"/>
      <c r="G30" s="26"/>
      <c r="H30" s="25" t="str">
        <f t="shared" ref="H30:H57" si="2">IF(D30*F30=0,"",D30*F30)</f>
        <v/>
      </c>
      <c r="I30" s="40"/>
    </row>
    <row r="31" spans="2:11" s="2" customFormat="1" ht="17" customHeight="1" x14ac:dyDescent="0.2">
      <c r="B31" s="10"/>
      <c r="C31" s="36" t="s">
        <v>92</v>
      </c>
      <c r="D31" s="35">
        <v>13354</v>
      </c>
      <c r="E31" s="11"/>
      <c r="F31" s="34"/>
      <c r="G31" s="33"/>
      <c r="H31" s="32" t="str">
        <f t="shared" si="2"/>
        <v/>
      </c>
      <c r="I31" s="40"/>
      <c r="K31" s="3"/>
    </row>
    <row r="32" spans="2:11" s="2" customFormat="1" ht="17" customHeight="1" x14ac:dyDescent="0.2">
      <c r="B32" s="10"/>
      <c r="C32" s="28" t="s">
        <v>91</v>
      </c>
      <c r="D32" s="25">
        <v>4989</v>
      </c>
      <c r="E32" s="11"/>
      <c r="F32" s="27">
        <v>1</v>
      </c>
      <c r="G32" s="26"/>
      <c r="H32" s="25">
        <f t="shared" si="2"/>
        <v>4989</v>
      </c>
      <c r="I32" s="40"/>
      <c r="J32" s="46"/>
    </row>
    <row r="33" spans="2:13" s="2" customFormat="1" ht="17" customHeight="1" x14ac:dyDescent="0.2">
      <c r="B33" s="10"/>
      <c r="C33" s="36" t="s">
        <v>90</v>
      </c>
      <c r="D33" s="35">
        <v>1873</v>
      </c>
      <c r="E33" s="11"/>
      <c r="F33" s="34">
        <v>1</v>
      </c>
      <c r="G33" s="33"/>
      <c r="H33" s="32">
        <f t="shared" si="2"/>
        <v>1873</v>
      </c>
      <c r="I33" s="40"/>
      <c r="J33" s="46"/>
    </row>
    <row r="34" spans="2:13" s="2" customFormat="1" ht="17" customHeight="1" x14ac:dyDescent="0.2">
      <c r="B34" s="10"/>
      <c r="C34" s="28" t="s">
        <v>89</v>
      </c>
      <c r="D34" s="25">
        <v>3593</v>
      </c>
      <c r="E34" s="11"/>
      <c r="F34" s="27"/>
      <c r="G34" s="26"/>
      <c r="H34" s="25" t="str">
        <f t="shared" si="2"/>
        <v/>
      </c>
      <c r="I34" s="40"/>
    </row>
    <row r="35" spans="2:13" s="2" customFormat="1" ht="17" customHeight="1" x14ac:dyDescent="0.2">
      <c r="B35" s="10"/>
      <c r="C35" s="36" t="s">
        <v>88</v>
      </c>
      <c r="D35" s="35">
        <v>8820</v>
      </c>
      <c r="E35" s="11"/>
      <c r="F35" s="34">
        <v>1</v>
      </c>
      <c r="G35" s="33"/>
      <c r="H35" s="32">
        <f t="shared" si="2"/>
        <v>8820</v>
      </c>
      <c r="I35" s="40"/>
    </row>
    <row r="36" spans="2:13" s="2" customFormat="1" ht="17" customHeight="1" x14ac:dyDescent="0.2">
      <c r="B36" s="10"/>
      <c r="C36" s="28" t="s">
        <v>87</v>
      </c>
      <c r="D36" s="25">
        <v>27300</v>
      </c>
      <c r="E36" s="11"/>
      <c r="F36" s="27">
        <v>1</v>
      </c>
      <c r="G36" s="26"/>
      <c r="H36" s="25">
        <f t="shared" si="2"/>
        <v>27300</v>
      </c>
      <c r="I36" s="40"/>
      <c r="J36" s="46"/>
    </row>
    <row r="37" spans="2:13" s="2" customFormat="1" ht="17" customHeight="1" x14ac:dyDescent="0.2">
      <c r="B37" s="10"/>
      <c r="C37" s="36" t="s">
        <v>86</v>
      </c>
      <c r="D37" s="35">
        <v>4030</v>
      </c>
      <c r="E37" s="11"/>
      <c r="F37" s="34">
        <v>1</v>
      </c>
      <c r="G37" s="33"/>
      <c r="H37" s="32">
        <f t="shared" si="2"/>
        <v>4030</v>
      </c>
      <c r="I37" s="40"/>
      <c r="J37" s="46"/>
    </row>
    <row r="38" spans="2:13" s="2" customFormat="1" ht="17" customHeight="1" x14ac:dyDescent="0.2">
      <c r="B38" s="10"/>
      <c r="C38" s="28" t="s">
        <v>85</v>
      </c>
      <c r="D38" s="25">
        <v>72</v>
      </c>
      <c r="E38" s="11"/>
      <c r="F38" s="27">
        <v>1</v>
      </c>
      <c r="G38" s="26"/>
      <c r="H38" s="25">
        <f t="shared" si="2"/>
        <v>72</v>
      </c>
      <c r="I38" s="40"/>
      <c r="J38" s="46"/>
    </row>
    <row r="39" spans="2:13" s="2" customFormat="1" ht="17" customHeight="1" x14ac:dyDescent="0.2">
      <c r="B39" s="10"/>
      <c r="C39" s="36" t="s">
        <v>84</v>
      </c>
      <c r="D39" s="35">
        <v>7482</v>
      </c>
      <c r="E39" s="11"/>
      <c r="F39" s="34">
        <v>1</v>
      </c>
      <c r="G39" s="33"/>
      <c r="H39" s="32">
        <f t="shared" si="2"/>
        <v>7482</v>
      </c>
      <c r="I39" s="40"/>
      <c r="J39" s="46"/>
    </row>
    <row r="40" spans="2:13" s="2" customFormat="1" ht="17" customHeight="1" x14ac:dyDescent="0.2">
      <c r="B40" s="10"/>
      <c r="C40" s="28" t="s">
        <v>83</v>
      </c>
      <c r="D40" s="25">
        <v>7482</v>
      </c>
      <c r="E40" s="11"/>
      <c r="F40" s="27"/>
      <c r="G40" s="26"/>
      <c r="H40" s="25" t="str">
        <f t="shared" si="2"/>
        <v/>
      </c>
      <c r="I40" s="40"/>
    </row>
    <row r="41" spans="2:13" s="2" customFormat="1" ht="17" customHeight="1" x14ac:dyDescent="0.2">
      <c r="B41" s="10"/>
      <c r="C41" s="36" t="s">
        <v>82</v>
      </c>
      <c r="D41" s="35">
        <v>2112</v>
      </c>
      <c r="E41" s="11"/>
      <c r="F41" s="34"/>
      <c r="G41" s="33"/>
      <c r="H41" s="32" t="str">
        <f t="shared" si="2"/>
        <v/>
      </c>
      <c r="I41" s="40"/>
    </row>
    <row r="42" spans="2:13" s="2" customFormat="1" ht="17" customHeight="1" x14ac:dyDescent="0.2">
      <c r="B42" s="10"/>
      <c r="C42" s="28" t="s">
        <v>81</v>
      </c>
      <c r="D42" s="25">
        <v>3072</v>
      </c>
      <c r="E42" s="11"/>
      <c r="F42" s="27">
        <v>1</v>
      </c>
      <c r="G42" s="26"/>
      <c r="H42" s="25">
        <f t="shared" si="2"/>
        <v>3072</v>
      </c>
      <c r="I42" s="40"/>
    </row>
    <row r="43" spans="2:13" s="2" customFormat="1" ht="17" customHeight="1" x14ac:dyDescent="0.2">
      <c r="B43" s="10"/>
      <c r="C43" s="36" t="s">
        <v>80</v>
      </c>
      <c r="D43" s="35">
        <v>2240</v>
      </c>
      <c r="E43" s="11"/>
      <c r="F43" s="34">
        <v>1</v>
      </c>
      <c r="G43" s="33"/>
      <c r="H43" s="32">
        <f t="shared" si="2"/>
        <v>2240</v>
      </c>
      <c r="I43" s="40"/>
    </row>
    <row r="44" spans="2:13" s="2" customFormat="1" ht="17" customHeight="1" x14ac:dyDescent="0.2">
      <c r="B44" s="10"/>
      <c r="C44" s="28" t="s">
        <v>79</v>
      </c>
      <c r="D44" s="25">
        <v>488</v>
      </c>
      <c r="E44" s="11"/>
      <c r="F44" s="27">
        <v>1</v>
      </c>
      <c r="G44" s="26"/>
      <c r="H44" s="25">
        <f t="shared" si="2"/>
        <v>488</v>
      </c>
      <c r="I44" s="40"/>
      <c r="J44" s="46"/>
    </row>
    <row r="45" spans="2:13" s="2" customFormat="1" ht="17" customHeight="1" x14ac:dyDescent="0.2">
      <c r="B45" s="10"/>
      <c r="C45" s="36" t="s">
        <v>78</v>
      </c>
      <c r="D45" s="35">
        <v>450</v>
      </c>
      <c r="E45" s="11"/>
      <c r="F45" s="34">
        <v>1</v>
      </c>
      <c r="G45" s="33"/>
      <c r="H45" s="32">
        <f t="shared" si="2"/>
        <v>450</v>
      </c>
      <c r="I45" s="40"/>
      <c r="K45" s="1"/>
      <c r="L45" s="1"/>
      <c r="M45" s="1"/>
    </row>
    <row r="46" spans="2:13" s="2" customFormat="1" ht="17" customHeight="1" x14ac:dyDescent="0.2">
      <c r="B46" s="10"/>
      <c r="C46" s="28" t="s">
        <v>77</v>
      </c>
      <c r="D46" s="25">
        <v>1152</v>
      </c>
      <c r="E46" s="11"/>
      <c r="F46" s="27"/>
      <c r="G46" s="26"/>
      <c r="H46" s="25" t="str">
        <f t="shared" si="2"/>
        <v/>
      </c>
      <c r="I46" s="40"/>
      <c r="K46" s="1"/>
      <c r="L46" s="1"/>
      <c r="M46" s="1"/>
    </row>
    <row r="47" spans="2:13" s="2" customFormat="1" ht="17" customHeight="1" x14ac:dyDescent="0.2">
      <c r="B47" s="10"/>
      <c r="C47" s="36" t="s">
        <v>76</v>
      </c>
      <c r="D47" s="35">
        <v>954</v>
      </c>
      <c r="E47" s="11"/>
      <c r="F47" s="34"/>
      <c r="G47" s="33"/>
      <c r="H47" s="32" t="str">
        <f t="shared" si="2"/>
        <v/>
      </c>
      <c r="I47" s="40"/>
      <c r="K47" s="1"/>
      <c r="L47" s="1"/>
      <c r="M47" s="1"/>
    </row>
    <row r="48" spans="2:13" s="2" customFormat="1" ht="17" customHeight="1" x14ac:dyDescent="0.2">
      <c r="B48" s="10"/>
      <c r="C48" s="28" t="s">
        <v>75</v>
      </c>
      <c r="D48" s="25">
        <v>2964</v>
      </c>
      <c r="E48" s="11"/>
      <c r="F48" s="27">
        <v>1</v>
      </c>
      <c r="G48" s="26"/>
      <c r="H48" s="25">
        <f t="shared" si="2"/>
        <v>2964</v>
      </c>
      <c r="I48" s="40"/>
    </row>
    <row r="49" spans="2:13" s="2" customFormat="1" ht="17" customHeight="1" x14ac:dyDescent="0.2">
      <c r="B49" s="10"/>
      <c r="C49" s="36" t="s">
        <v>74</v>
      </c>
      <c r="D49" s="35">
        <v>2461</v>
      </c>
      <c r="E49" s="11"/>
      <c r="F49" s="34">
        <v>1</v>
      </c>
      <c r="G49" s="33"/>
      <c r="H49" s="32">
        <f t="shared" si="2"/>
        <v>2461</v>
      </c>
      <c r="I49" s="40"/>
    </row>
    <row r="50" spans="2:13" s="2" customFormat="1" ht="17" customHeight="1" x14ac:dyDescent="0.2">
      <c r="B50" s="10"/>
      <c r="C50" s="28" t="s">
        <v>73</v>
      </c>
      <c r="D50" s="25">
        <v>4728</v>
      </c>
      <c r="E50" s="11"/>
      <c r="F50" s="27"/>
      <c r="G50" s="26"/>
      <c r="H50" s="25" t="str">
        <f t="shared" si="2"/>
        <v/>
      </c>
      <c r="I50" s="40"/>
      <c r="K50" s="1"/>
      <c r="L50" s="1"/>
      <c r="M50" s="1"/>
    </row>
    <row r="51" spans="2:13" s="2" customFormat="1" ht="17" customHeight="1" x14ac:dyDescent="0.2">
      <c r="B51" s="10"/>
      <c r="C51" s="36" t="s">
        <v>72</v>
      </c>
      <c r="D51" s="35">
        <v>3605</v>
      </c>
      <c r="E51" s="11"/>
      <c r="F51" s="34">
        <v>1</v>
      </c>
      <c r="G51" s="33"/>
      <c r="H51" s="32">
        <f t="shared" si="2"/>
        <v>3605</v>
      </c>
      <c r="I51" s="40"/>
      <c r="K51" s="1"/>
      <c r="L51" s="1"/>
      <c r="M51" s="1"/>
    </row>
    <row r="52" spans="2:13" s="2" customFormat="1" ht="17" customHeight="1" x14ac:dyDescent="0.2">
      <c r="B52" s="10"/>
      <c r="C52" s="28" t="s">
        <v>71</v>
      </c>
      <c r="D52" s="25">
        <v>4524</v>
      </c>
      <c r="E52" s="11"/>
      <c r="F52" s="27">
        <v>1</v>
      </c>
      <c r="G52" s="26"/>
      <c r="H52" s="25">
        <f t="shared" si="2"/>
        <v>4524</v>
      </c>
      <c r="I52" s="40"/>
      <c r="K52" s="1"/>
      <c r="L52" s="1"/>
      <c r="M52" s="1"/>
    </row>
    <row r="53" spans="2:13" s="2" customFormat="1" ht="17" customHeight="1" x14ac:dyDescent="0.2">
      <c r="B53" s="10"/>
      <c r="C53" s="36" t="s">
        <v>70</v>
      </c>
      <c r="D53" s="35">
        <v>1810</v>
      </c>
      <c r="E53" s="11"/>
      <c r="F53" s="34">
        <v>1</v>
      </c>
      <c r="G53" s="33"/>
      <c r="H53" s="32">
        <f t="shared" si="2"/>
        <v>1810</v>
      </c>
      <c r="I53" s="40"/>
      <c r="K53" s="1"/>
      <c r="L53" s="1"/>
      <c r="M53" s="1"/>
    </row>
    <row r="54" spans="2:13" s="2" customFormat="1" ht="17" customHeight="1" x14ac:dyDescent="0.2">
      <c r="B54" s="10"/>
      <c r="C54" s="28" t="s">
        <v>69</v>
      </c>
      <c r="D54" s="25">
        <v>1562</v>
      </c>
      <c r="E54" s="11"/>
      <c r="F54" s="27"/>
      <c r="G54" s="26"/>
      <c r="H54" s="25" t="str">
        <f t="shared" si="2"/>
        <v/>
      </c>
      <c r="I54" s="40"/>
      <c r="K54" s="1"/>
      <c r="L54" s="1"/>
      <c r="M54" s="1"/>
    </row>
    <row r="55" spans="2:13" s="2" customFormat="1" ht="17" customHeight="1" x14ac:dyDescent="0.2">
      <c r="B55" s="10"/>
      <c r="C55" s="36" t="s">
        <v>68</v>
      </c>
      <c r="D55" s="35">
        <v>119</v>
      </c>
      <c r="E55" s="11"/>
      <c r="F55" s="34">
        <v>1</v>
      </c>
      <c r="G55" s="33"/>
      <c r="H55" s="32">
        <f t="shared" si="2"/>
        <v>119</v>
      </c>
      <c r="I55" s="40"/>
      <c r="K55" s="1"/>
      <c r="L55" s="1"/>
      <c r="M55" s="1"/>
    </row>
    <row r="56" spans="2:13" s="2" customFormat="1" ht="17" customHeight="1" x14ac:dyDescent="0.2">
      <c r="B56" s="10"/>
      <c r="C56" s="28" t="s">
        <v>67</v>
      </c>
      <c r="D56" s="25">
        <v>46264</v>
      </c>
      <c r="E56" s="11"/>
      <c r="F56" s="27"/>
      <c r="G56" s="26"/>
      <c r="H56" s="25" t="str">
        <f t="shared" si="2"/>
        <v/>
      </c>
      <c r="I56" s="40"/>
    </row>
    <row r="57" spans="2:13" s="2" customFormat="1" ht="17" customHeight="1" x14ac:dyDescent="0.2">
      <c r="B57" s="10"/>
      <c r="C57" s="36" t="s">
        <v>66</v>
      </c>
      <c r="D57" s="35">
        <v>69179</v>
      </c>
      <c r="E57" s="11"/>
      <c r="F57" s="34"/>
      <c r="G57" s="33"/>
      <c r="H57" s="32" t="str">
        <f t="shared" si="2"/>
        <v/>
      </c>
      <c r="I57" s="40"/>
    </row>
    <row r="58" spans="2:13" ht="17" customHeight="1" x14ac:dyDescent="0.2">
      <c r="B58" s="10"/>
      <c r="C58" s="30" t="s">
        <v>65</v>
      </c>
      <c r="D58" s="30"/>
      <c r="E58" s="30"/>
      <c r="F58" s="31"/>
      <c r="G58" s="30"/>
      <c r="H58" s="30"/>
      <c r="I58" s="7"/>
    </row>
    <row r="59" spans="2:13" ht="16" x14ac:dyDescent="0.2">
      <c r="B59" s="10"/>
      <c r="C59" s="38" t="s">
        <v>64</v>
      </c>
      <c r="D59" s="38"/>
      <c r="E59" s="38"/>
      <c r="F59" s="39"/>
      <c r="G59" s="38"/>
      <c r="H59" s="38"/>
      <c r="I59" s="7"/>
      <c r="K59" s="2"/>
      <c r="L59" s="2"/>
      <c r="M59" s="2"/>
    </row>
    <row r="60" spans="2:13" s="2" customFormat="1" ht="17" customHeight="1" x14ac:dyDescent="0.2">
      <c r="B60" s="10"/>
      <c r="C60" s="28" t="s">
        <v>63</v>
      </c>
      <c r="D60" s="25">
        <v>0</v>
      </c>
      <c r="E60" s="11"/>
      <c r="F60" s="27"/>
      <c r="G60" s="26"/>
      <c r="H60" s="25" t="str">
        <f>IF(D60*F60=0,"",D60*F60)</f>
        <v/>
      </c>
      <c r="I60" s="7"/>
      <c r="K60" s="1"/>
      <c r="L60" s="1"/>
      <c r="M60" s="1"/>
    </row>
    <row r="61" spans="2:13" ht="17" customHeight="1" x14ac:dyDescent="0.2">
      <c r="B61" s="10"/>
      <c r="C61" s="36" t="s">
        <v>62</v>
      </c>
      <c r="D61" s="35">
        <v>15939</v>
      </c>
      <c r="E61" s="11"/>
      <c r="F61" s="34">
        <v>1</v>
      </c>
      <c r="G61" s="33"/>
      <c r="H61" s="32">
        <f>IF(D61*F61=0,"",D61*F61)</f>
        <v>15939</v>
      </c>
      <c r="I61" s="40"/>
      <c r="K61" s="2"/>
      <c r="L61" s="2"/>
      <c r="M61" s="2"/>
    </row>
    <row r="62" spans="2:13" s="2" customFormat="1" ht="17" customHeight="1" x14ac:dyDescent="0.2">
      <c r="B62" s="10"/>
      <c r="C62" s="44" t="s">
        <v>61</v>
      </c>
      <c r="D62" s="43"/>
      <c r="E62" s="43"/>
      <c r="F62" s="43"/>
      <c r="G62" s="43"/>
      <c r="H62" s="43"/>
      <c r="I62" s="7"/>
    </row>
    <row r="63" spans="2:13" ht="17" customHeight="1" x14ac:dyDescent="0.2">
      <c r="B63" s="10"/>
      <c r="C63" s="28" t="s">
        <v>60</v>
      </c>
      <c r="D63" s="25">
        <v>0</v>
      </c>
      <c r="E63" s="11"/>
      <c r="F63" s="27"/>
      <c r="G63" s="26"/>
      <c r="H63" s="25" t="str">
        <f>IF(D63*F63=0,"",D63*F63)</f>
        <v/>
      </c>
      <c r="I63" s="7"/>
      <c r="K63" s="2"/>
      <c r="L63" s="2"/>
      <c r="M63" s="2"/>
    </row>
    <row r="64" spans="2:13" ht="17" customHeight="1" x14ac:dyDescent="0.2">
      <c r="B64" s="10"/>
      <c r="C64" s="36" t="s">
        <v>59</v>
      </c>
      <c r="D64" s="35">
        <v>4970</v>
      </c>
      <c r="E64" s="11"/>
      <c r="F64" s="34">
        <v>1</v>
      </c>
      <c r="G64" s="33"/>
      <c r="H64" s="32">
        <f>IF(D64*F64=0,"",D64*F64)</f>
        <v>4970</v>
      </c>
      <c r="I64" s="7"/>
      <c r="K64" s="2"/>
      <c r="L64" s="2"/>
      <c r="M64" s="2"/>
    </row>
    <row r="65" spans="2:9" ht="17" customHeight="1" x14ac:dyDescent="0.2">
      <c r="B65" s="10"/>
      <c r="C65" s="28" t="s">
        <v>58</v>
      </c>
      <c r="D65" s="25">
        <v>9900</v>
      </c>
      <c r="E65" s="11"/>
      <c r="F65" s="27"/>
      <c r="G65" s="26"/>
      <c r="H65" s="25" t="str">
        <f>IF(D65*F65=0,"",D65*F65)</f>
        <v/>
      </c>
      <c r="I65" s="7"/>
    </row>
    <row r="66" spans="2:9" ht="17" customHeight="1" x14ac:dyDescent="0.2">
      <c r="B66" s="10"/>
      <c r="C66" s="36" t="s">
        <v>57</v>
      </c>
      <c r="D66" s="35">
        <v>1350</v>
      </c>
      <c r="E66" s="11"/>
      <c r="F66" s="34"/>
      <c r="G66" s="33"/>
      <c r="H66" s="32" t="str">
        <f>IF(D66*F66=0,"",D66*F66)</f>
        <v/>
      </c>
      <c r="I66" s="45"/>
    </row>
    <row r="67" spans="2:9" ht="17" customHeight="1" x14ac:dyDescent="0.2">
      <c r="B67" s="10"/>
      <c r="C67" s="28" t="s">
        <v>56</v>
      </c>
      <c r="D67" s="25">
        <v>0</v>
      </c>
      <c r="E67" s="11"/>
      <c r="F67" s="27">
        <v>1</v>
      </c>
      <c r="G67" s="26"/>
      <c r="H67" s="25" t="str">
        <f>IF(D67*F67=0,"",D67*F67)</f>
        <v/>
      </c>
      <c r="I67" s="7"/>
    </row>
    <row r="68" spans="2:9" ht="17" customHeight="1" x14ac:dyDescent="0.2">
      <c r="B68" s="10"/>
      <c r="C68" s="44" t="s">
        <v>55</v>
      </c>
      <c r="D68" s="43"/>
      <c r="E68" s="43"/>
      <c r="F68" s="43"/>
      <c r="G68" s="43"/>
      <c r="H68" s="43"/>
      <c r="I68" s="7"/>
    </row>
    <row r="69" spans="2:9" ht="17" customHeight="1" x14ac:dyDescent="0.2">
      <c r="B69" s="10"/>
      <c r="C69" s="28" t="s">
        <v>54</v>
      </c>
      <c r="D69" s="25">
        <v>0</v>
      </c>
      <c r="E69" s="11"/>
      <c r="F69" s="27">
        <v>1</v>
      </c>
      <c r="G69" s="26"/>
      <c r="H69" s="25" t="str">
        <f>IF(D69*F69=0,"",D69*F69)</f>
        <v/>
      </c>
      <c r="I69" s="7"/>
    </row>
    <row r="70" spans="2:9" ht="17" customHeight="1" x14ac:dyDescent="0.2">
      <c r="B70" s="10"/>
      <c r="C70" s="36" t="s">
        <v>53</v>
      </c>
      <c r="D70" s="35">
        <v>0</v>
      </c>
      <c r="E70" s="11"/>
      <c r="F70" s="34"/>
      <c r="G70" s="33"/>
      <c r="H70" s="32" t="str">
        <f>IF(D70*F70=0,"",D70*F70)</f>
        <v/>
      </c>
      <c r="I70" s="7"/>
    </row>
    <row r="71" spans="2:9" ht="17" customHeight="1" x14ac:dyDescent="0.2">
      <c r="B71" s="10"/>
      <c r="C71" s="38" t="s">
        <v>52</v>
      </c>
      <c r="D71" s="38"/>
      <c r="E71" s="38"/>
      <c r="F71" s="39"/>
      <c r="G71" s="38"/>
      <c r="H71" s="38"/>
      <c r="I71" s="7"/>
    </row>
    <row r="72" spans="2:9" ht="17" customHeight="1" x14ac:dyDescent="0.2">
      <c r="B72" s="10"/>
      <c r="C72" s="28" t="s">
        <v>46</v>
      </c>
      <c r="D72" s="25">
        <v>0</v>
      </c>
      <c r="E72" s="11"/>
      <c r="F72" s="27"/>
      <c r="G72" s="26"/>
      <c r="H72" s="25" t="str">
        <f>IF(D72*F72=0,"",D72*F72)</f>
        <v/>
      </c>
      <c r="I72" s="7"/>
    </row>
    <row r="73" spans="2:9" ht="17" customHeight="1" x14ac:dyDescent="0.2">
      <c r="B73" s="10"/>
      <c r="C73" s="36" t="s">
        <v>47</v>
      </c>
      <c r="D73" s="35">
        <v>0</v>
      </c>
      <c r="E73" s="11"/>
      <c r="F73" s="34">
        <v>1</v>
      </c>
      <c r="G73" s="33"/>
      <c r="H73" s="32" t="str">
        <f>IF(D73*F73=0,"",D73*F73)</f>
        <v/>
      </c>
      <c r="I73" s="7"/>
    </row>
    <row r="74" spans="2:9" ht="17" customHeight="1" x14ac:dyDescent="0.2">
      <c r="B74" s="10"/>
      <c r="C74" s="28" t="s">
        <v>51</v>
      </c>
      <c r="D74" s="25">
        <v>0</v>
      </c>
      <c r="E74" s="11"/>
      <c r="F74" s="27"/>
      <c r="G74" s="26"/>
      <c r="H74" s="25" t="str">
        <f>IF(D74*F74=0,"",D74*F74)</f>
        <v/>
      </c>
      <c r="I74" s="7"/>
    </row>
    <row r="75" spans="2:9" ht="17" customHeight="1" x14ac:dyDescent="0.2">
      <c r="B75" s="10"/>
      <c r="C75" s="36" t="s">
        <v>50</v>
      </c>
      <c r="D75" s="35">
        <v>0</v>
      </c>
      <c r="E75" s="11"/>
      <c r="F75" s="34"/>
      <c r="G75" s="33"/>
      <c r="H75" s="32" t="str">
        <f>IF(D75*F75=0,"",D75*F75)</f>
        <v/>
      </c>
      <c r="I75" s="7"/>
    </row>
    <row r="76" spans="2:9" ht="17" customHeight="1" x14ac:dyDescent="0.2">
      <c r="B76" s="10"/>
      <c r="C76" s="38" t="s">
        <v>49</v>
      </c>
      <c r="D76" s="38"/>
      <c r="E76" s="38"/>
      <c r="F76" s="39"/>
      <c r="G76" s="38"/>
      <c r="H76" s="38"/>
      <c r="I76" s="7"/>
    </row>
    <row r="77" spans="2:9" ht="17" customHeight="1" x14ac:dyDescent="0.2">
      <c r="B77" s="10"/>
      <c r="C77" s="28" t="s">
        <v>48</v>
      </c>
      <c r="D77" s="25">
        <v>0</v>
      </c>
      <c r="E77" s="11"/>
      <c r="F77" s="27"/>
      <c r="G77" s="26"/>
      <c r="H77" s="25" t="str">
        <f>IF(D77*F77=0,"",D77*F77)</f>
        <v/>
      </c>
      <c r="I77" s="7"/>
    </row>
    <row r="78" spans="2:9" ht="17" customHeight="1" x14ac:dyDescent="0.2">
      <c r="B78" s="10"/>
      <c r="C78" s="36" t="s">
        <v>47</v>
      </c>
      <c r="D78" s="35">
        <v>0</v>
      </c>
      <c r="E78" s="11"/>
      <c r="F78" s="34">
        <v>1</v>
      </c>
      <c r="G78" s="33"/>
      <c r="H78" s="32" t="str">
        <f>IF(D78*F78=0,"",D78*F78)</f>
        <v/>
      </c>
      <c r="I78" s="7"/>
    </row>
    <row r="79" spans="2:9" ht="17" customHeight="1" x14ac:dyDescent="0.2">
      <c r="B79" s="10"/>
      <c r="C79" s="28" t="s">
        <v>46</v>
      </c>
      <c r="D79" s="25">
        <v>0</v>
      </c>
      <c r="E79" s="11"/>
      <c r="F79" s="27"/>
      <c r="G79" s="26"/>
      <c r="H79" s="25" t="str">
        <f>IF(D79*F79=0,"",D79*F79)</f>
        <v/>
      </c>
      <c r="I79" s="7"/>
    </row>
    <row r="80" spans="2:9" ht="17" customHeight="1" x14ac:dyDescent="0.2">
      <c r="B80" s="10"/>
      <c r="C80" s="36" t="s">
        <v>45</v>
      </c>
      <c r="D80" s="35">
        <v>0</v>
      </c>
      <c r="E80" s="11"/>
      <c r="F80" s="34"/>
      <c r="G80" s="33"/>
      <c r="H80" s="32" t="str">
        <f>IF(D80*F80=0,"",D80*F80)</f>
        <v/>
      </c>
      <c r="I80" s="7"/>
    </row>
    <row r="81" spans="2:9" ht="17" customHeight="1" x14ac:dyDescent="0.2">
      <c r="B81" s="10"/>
      <c r="C81" s="30" t="s">
        <v>44</v>
      </c>
      <c r="D81" s="30"/>
      <c r="E81" s="30"/>
      <c r="F81" s="31"/>
      <c r="G81" s="30"/>
      <c r="H81" s="30"/>
      <c r="I81" s="7"/>
    </row>
    <row r="82" spans="2:9" ht="17" customHeight="1" x14ac:dyDescent="0.2">
      <c r="B82" s="10"/>
      <c r="C82" s="38" t="s">
        <v>43</v>
      </c>
      <c r="D82" s="38"/>
      <c r="E82" s="38"/>
      <c r="F82" s="39"/>
      <c r="G82" s="38"/>
      <c r="H82" s="38"/>
      <c r="I82" s="7"/>
    </row>
    <row r="83" spans="2:9" ht="17" customHeight="1" x14ac:dyDescent="0.2">
      <c r="B83" s="10"/>
      <c r="C83" s="28" t="s">
        <v>42</v>
      </c>
      <c r="D83" s="25">
        <v>0</v>
      </c>
      <c r="E83" s="11"/>
      <c r="F83" s="27">
        <v>1</v>
      </c>
      <c r="G83" s="26"/>
      <c r="H83" s="25" t="str">
        <f>IF(D83*F83=0,"",D83*F83)</f>
        <v/>
      </c>
      <c r="I83" s="7"/>
    </row>
    <row r="84" spans="2:9" ht="17" customHeight="1" x14ac:dyDescent="0.2">
      <c r="B84" s="10"/>
      <c r="C84" s="36" t="s">
        <v>41</v>
      </c>
      <c r="D84" s="35">
        <v>0</v>
      </c>
      <c r="E84" s="11"/>
      <c r="F84" s="34"/>
      <c r="G84" s="33"/>
      <c r="H84" s="32" t="str">
        <f>IF(D84*F84=0,"",D84*F84)</f>
        <v/>
      </c>
      <c r="I84" s="7"/>
    </row>
    <row r="85" spans="2:9" ht="17" customHeight="1" x14ac:dyDescent="0.2">
      <c r="B85" s="10"/>
      <c r="C85" s="28" t="s">
        <v>40</v>
      </c>
      <c r="D85" s="25">
        <v>0</v>
      </c>
      <c r="E85" s="11"/>
      <c r="F85" s="27"/>
      <c r="G85" s="26"/>
      <c r="H85" s="25" t="str">
        <f>IF(D85*F85=0,"",D85*F85)</f>
        <v/>
      </c>
      <c r="I85" s="7"/>
    </row>
    <row r="86" spans="2:9" ht="17" customHeight="1" x14ac:dyDescent="0.2">
      <c r="B86" s="10"/>
      <c r="C86" s="36" t="s">
        <v>39</v>
      </c>
      <c r="D86" s="35">
        <v>0</v>
      </c>
      <c r="E86" s="11"/>
      <c r="F86" s="34"/>
      <c r="G86" s="33"/>
      <c r="H86" s="32" t="str">
        <f>IF(D86*F86=0,"",D86*F86)</f>
        <v/>
      </c>
      <c r="I86" s="7"/>
    </row>
    <row r="87" spans="2:9" ht="17" customHeight="1" x14ac:dyDescent="0.2">
      <c r="B87" s="10"/>
      <c r="C87" s="38" t="s">
        <v>38</v>
      </c>
      <c r="D87" s="38"/>
      <c r="E87" s="38"/>
      <c r="F87" s="39"/>
      <c r="G87" s="38"/>
      <c r="H87" s="38"/>
      <c r="I87" s="7"/>
    </row>
    <row r="88" spans="2:9" ht="17" customHeight="1" x14ac:dyDescent="0.2">
      <c r="B88" s="10"/>
      <c r="C88" s="28" t="s">
        <v>37</v>
      </c>
      <c r="D88" s="25">
        <v>0</v>
      </c>
      <c r="E88" s="11"/>
      <c r="F88" s="27"/>
      <c r="G88" s="26"/>
      <c r="H88" s="25" t="str">
        <f t="shared" ref="H88:H93" si="3">IF(D88*F88=0,"",D88*F88)</f>
        <v/>
      </c>
      <c r="I88" s="7"/>
    </row>
    <row r="89" spans="2:9" ht="17" customHeight="1" x14ac:dyDescent="0.2">
      <c r="B89" s="10"/>
      <c r="C89" s="36" t="s">
        <v>36</v>
      </c>
      <c r="D89" s="35">
        <v>0</v>
      </c>
      <c r="E89" s="11"/>
      <c r="F89" s="34"/>
      <c r="G89" s="33"/>
      <c r="H89" s="32" t="str">
        <f t="shared" si="3"/>
        <v/>
      </c>
      <c r="I89" s="7"/>
    </row>
    <row r="90" spans="2:9" ht="17" customHeight="1" x14ac:dyDescent="0.2">
      <c r="B90" s="10"/>
      <c r="C90" s="28" t="s">
        <v>35</v>
      </c>
      <c r="D90" s="25">
        <v>0</v>
      </c>
      <c r="E90" s="11"/>
      <c r="F90" s="27"/>
      <c r="G90" s="26"/>
      <c r="H90" s="25" t="str">
        <f t="shared" si="3"/>
        <v/>
      </c>
      <c r="I90" s="7"/>
    </row>
    <row r="91" spans="2:9" ht="17" customHeight="1" x14ac:dyDescent="0.2">
      <c r="B91" s="10"/>
      <c r="C91" s="36" t="s">
        <v>34</v>
      </c>
      <c r="D91" s="35">
        <v>0</v>
      </c>
      <c r="E91" s="11"/>
      <c r="F91" s="34"/>
      <c r="G91" s="33"/>
      <c r="H91" s="32" t="str">
        <f t="shared" si="3"/>
        <v/>
      </c>
      <c r="I91" s="7"/>
    </row>
    <row r="92" spans="2:9" ht="33" customHeight="1" x14ac:dyDescent="0.2">
      <c r="B92" s="10"/>
      <c r="C92" s="42" t="s">
        <v>33</v>
      </c>
      <c r="D92" s="25">
        <v>0</v>
      </c>
      <c r="E92" s="11"/>
      <c r="F92" s="27"/>
      <c r="G92" s="26"/>
      <c r="H92" s="25" t="str">
        <f t="shared" si="3"/>
        <v/>
      </c>
      <c r="I92" s="7"/>
    </row>
    <row r="93" spans="2:9" ht="35" customHeight="1" x14ac:dyDescent="0.2">
      <c r="B93" s="10"/>
      <c r="C93" s="41" t="s">
        <v>32</v>
      </c>
      <c r="D93" s="35">
        <v>0</v>
      </c>
      <c r="E93" s="11"/>
      <c r="F93" s="34"/>
      <c r="G93" s="33"/>
      <c r="H93" s="32" t="str">
        <f t="shared" si="3"/>
        <v/>
      </c>
      <c r="I93" s="7"/>
    </row>
    <row r="94" spans="2:9" ht="16" x14ac:dyDescent="0.2">
      <c r="B94" s="10"/>
      <c r="C94" s="38" t="s">
        <v>31</v>
      </c>
      <c r="D94" s="38"/>
      <c r="E94" s="38"/>
      <c r="F94" s="39"/>
      <c r="G94" s="38"/>
      <c r="H94" s="38"/>
      <c r="I94" s="7"/>
    </row>
    <row r="95" spans="2:9" ht="34" x14ac:dyDescent="0.2">
      <c r="B95" s="10"/>
      <c r="C95" s="42" t="s">
        <v>30</v>
      </c>
      <c r="D95" s="25">
        <v>0</v>
      </c>
      <c r="E95" s="11"/>
      <c r="F95" s="27"/>
      <c r="G95" s="26"/>
      <c r="H95" s="25"/>
      <c r="I95" s="7"/>
    </row>
    <row r="96" spans="2:9" ht="34" x14ac:dyDescent="0.2">
      <c r="B96" s="10"/>
      <c r="C96" s="41" t="s">
        <v>29</v>
      </c>
      <c r="D96" s="35">
        <v>0</v>
      </c>
      <c r="E96" s="11"/>
      <c r="F96" s="34"/>
      <c r="G96" s="33"/>
      <c r="H96" s="32" t="str">
        <f>IF(D96*F96=0,"",D96*F96)</f>
        <v/>
      </c>
      <c r="I96" s="7"/>
    </row>
    <row r="97" spans="2:13" s="2" customFormat="1" ht="17" customHeight="1" x14ac:dyDescent="0.2">
      <c r="B97" s="10"/>
      <c r="C97" s="30" t="s">
        <v>28</v>
      </c>
      <c r="D97" s="30"/>
      <c r="E97" s="30"/>
      <c r="F97" s="31"/>
      <c r="G97" s="30"/>
      <c r="H97" s="30"/>
      <c r="I97" s="7"/>
      <c r="J97" s="1"/>
      <c r="K97" s="1"/>
      <c r="L97" s="1"/>
      <c r="M97" s="1"/>
    </row>
    <row r="98" spans="2:13" ht="17" customHeight="1" x14ac:dyDescent="0.2">
      <c r="B98" s="10"/>
      <c r="C98" s="28" t="s">
        <v>27</v>
      </c>
      <c r="D98" s="25">
        <v>4900</v>
      </c>
      <c r="E98" s="11"/>
      <c r="F98" s="27"/>
      <c r="G98" s="26"/>
      <c r="H98" s="25" t="str">
        <f>IF(D98*F98=0,"",D98*F98)</f>
        <v/>
      </c>
      <c r="I98" s="7"/>
      <c r="J98" s="2"/>
    </row>
    <row r="99" spans="2:13" ht="17" customHeight="1" x14ac:dyDescent="0.2">
      <c r="B99" s="10"/>
      <c r="C99" s="36" t="s">
        <v>26</v>
      </c>
      <c r="D99" s="35">
        <v>9800</v>
      </c>
      <c r="E99" s="11"/>
      <c r="F99" s="34"/>
      <c r="G99" s="33"/>
      <c r="H99" s="32" t="str">
        <f>IF(D99*F99=0,"",D99*F99)</f>
        <v/>
      </c>
      <c r="I99" s="7"/>
      <c r="J99" s="2"/>
    </row>
    <row r="100" spans="2:13" s="2" customFormat="1" ht="17" customHeight="1" x14ac:dyDescent="0.2">
      <c r="B100" s="10"/>
      <c r="C100" s="28" t="s">
        <v>25</v>
      </c>
      <c r="D100" s="25">
        <v>4100</v>
      </c>
      <c r="E100" s="11"/>
      <c r="F100" s="27"/>
      <c r="G100" s="26"/>
      <c r="H100" s="25" t="str">
        <f>IF(D100*F100=0,"",D100*F100)</f>
        <v/>
      </c>
      <c r="I100" s="40"/>
    </row>
    <row r="101" spans="2:13" s="2" customFormat="1" ht="17" customHeight="1" x14ac:dyDescent="0.2">
      <c r="B101" s="10"/>
      <c r="C101" s="36" t="s">
        <v>24</v>
      </c>
      <c r="D101" s="35">
        <v>5000</v>
      </c>
      <c r="E101" s="11"/>
      <c r="F101" s="34"/>
      <c r="G101" s="33"/>
      <c r="H101" s="32" t="str">
        <f>IF(D101*F101=0,"",D101*F101)</f>
        <v/>
      </c>
      <c r="I101" s="40"/>
    </row>
    <row r="102" spans="2:13" ht="17" customHeight="1" x14ac:dyDescent="0.2">
      <c r="B102" s="10"/>
      <c r="C102" s="28" t="s">
        <v>23</v>
      </c>
      <c r="D102" s="25" t="s">
        <v>10</v>
      </c>
      <c r="E102" s="11"/>
      <c r="F102" s="27"/>
      <c r="G102" s="26"/>
      <c r="H102" s="25"/>
      <c r="I102" s="37"/>
      <c r="J102" s="2"/>
      <c r="K102" s="2"/>
      <c r="L102" s="2"/>
      <c r="M102" s="2"/>
    </row>
    <row r="103" spans="2:13" ht="17" customHeight="1" x14ac:dyDescent="0.2">
      <c r="B103" s="10"/>
      <c r="C103" s="36" t="s">
        <v>22</v>
      </c>
      <c r="D103" s="35" t="s">
        <v>10</v>
      </c>
      <c r="E103" s="11"/>
      <c r="F103" s="34"/>
      <c r="G103" s="33"/>
      <c r="H103" s="32"/>
      <c r="I103" s="37"/>
      <c r="K103" s="2"/>
      <c r="L103" s="2"/>
      <c r="M103" s="2"/>
    </row>
    <row r="104" spans="2:13" s="2" customFormat="1" ht="17" customHeight="1" x14ac:dyDescent="0.2">
      <c r="B104" s="10"/>
      <c r="C104" s="28" t="s">
        <v>21</v>
      </c>
      <c r="D104" s="25" t="s">
        <v>10</v>
      </c>
      <c r="E104" s="11"/>
      <c r="F104" s="27"/>
      <c r="G104" s="26"/>
      <c r="H104" s="25"/>
      <c r="I104" s="7"/>
      <c r="J104" s="1"/>
      <c r="K104" s="1"/>
      <c r="L104" s="1"/>
      <c r="M104" s="1"/>
    </row>
    <row r="105" spans="2:13" s="2" customFormat="1" ht="17" customHeight="1" x14ac:dyDescent="0.2">
      <c r="B105" s="10"/>
      <c r="C105" s="36" t="s">
        <v>20</v>
      </c>
      <c r="D105" s="35" t="s">
        <v>10</v>
      </c>
      <c r="E105" s="11"/>
      <c r="F105" s="34"/>
      <c r="G105" s="33"/>
      <c r="H105" s="32"/>
      <c r="I105" s="7"/>
      <c r="J105" s="1"/>
    </row>
    <row r="106" spans="2:13" ht="17" customHeight="1" x14ac:dyDescent="0.2">
      <c r="B106" s="10"/>
      <c r="C106" s="38" t="s">
        <v>19</v>
      </c>
      <c r="D106" s="38"/>
      <c r="E106" s="38"/>
      <c r="F106" s="39"/>
      <c r="G106" s="38"/>
      <c r="H106" s="38"/>
      <c r="I106" s="37"/>
      <c r="K106" s="2"/>
      <c r="L106" s="2"/>
      <c r="M106" s="2"/>
    </row>
    <row r="107" spans="2:13" s="2" customFormat="1" ht="17" customHeight="1" x14ac:dyDescent="0.2">
      <c r="B107" s="10"/>
      <c r="C107" s="28" t="s">
        <v>18</v>
      </c>
      <c r="D107" s="25">
        <v>245</v>
      </c>
      <c r="E107" s="11"/>
      <c r="F107" s="27"/>
      <c r="G107" s="26"/>
      <c r="H107" s="25" t="str">
        <f t="shared" ref="H107:H112" si="4">IF(D107*F107=0,"",D107*F107)</f>
        <v/>
      </c>
      <c r="I107" s="7"/>
      <c r="K107" s="1"/>
      <c r="L107" s="1"/>
      <c r="M107" s="1"/>
    </row>
    <row r="108" spans="2:13" ht="17" customHeight="1" x14ac:dyDescent="0.2">
      <c r="B108" s="10"/>
      <c r="C108" s="36" t="s">
        <v>17</v>
      </c>
      <c r="D108" s="35">
        <v>950</v>
      </c>
      <c r="E108" s="11"/>
      <c r="F108" s="34"/>
      <c r="G108" s="33"/>
      <c r="H108" s="32" t="str">
        <f t="shared" si="4"/>
        <v/>
      </c>
      <c r="I108" s="7"/>
      <c r="J108" s="2"/>
    </row>
    <row r="109" spans="2:13" ht="17" customHeight="1" x14ac:dyDescent="0.2">
      <c r="B109" s="10"/>
      <c r="C109" s="28" t="s">
        <v>16</v>
      </c>
      <c r="D109" s="25">
        <v>245</v>
      </c>
      <c r="E109" s="11"/>
      <c r="F109" s="27"/>
      <c r="G109" s="26"/>
      <c r="H109" s="25" t="str">
        <f t="shared" si="4"/>
        <v/>
      </c>
      <c r="I109" s="7"/>
    </row>
    <row r="110" spans="2:13" ht="17" customHeight="1" x14ac:dyDescent="0.2">
      <c r="B110" s="10"/>
      <c r="C110" s="36" t="s">
        <v>15</v>
      </c>
      <c r="D110" s="35">
        <v>980</v>
      </c>
      <c r="E110" s="11"/>
      <c r="F110" s="34"/>
      <c r="G110" s="33"/>
      <c r="H110" s="32" t="str">
        <f t="shared" si="4"/>
        <v/>
      </c>
      <c r="I110" s="7"/>
    </row>
    <row r="111" spans="2:13" ht="17" customHeight="1" x14ac:dyDescent="0.2">
      <c r="B111" s="10"/>
      <c r="C111" s="28" t="s">
        <v>14</v>
      </c>
      <c r="D111" s="25">
        <v>380</v>
      </c>
      <c r="E111" s="11"/>
      <c r="F111" s="27"/>
      <c r="G111" s="26"/>
      <c r="H111" s="25" t="str">
        <f t="shared" si="4"/>
        <v/>
      </c>
      <c r="I111" s="7"/>
    </row>
    <row r="112" spans="2:13" ht="17" customHeight="1" x14ac:dyDescent="0.2">
      <c r="B112" s="10"/>
      <c r="C112" s="36" t="s">
        <v>13</v>
      </c>
      <c r="D112" s="35">
        <v>890</v>
      </c>
      <c r="E112" s="11"/>
      <c r="F112" s="34"/>
      <c r="G112" s="33"/>
      <c r="H112" s="32" t="str">
        <f t="shared" si="4"/>
        <v/>
      </c>
      <c r="I112" s="7"/>
    </row>
    <row r="113" spans="2:9" s="2" customFormat="1" ht="17" customHeight="1" x14ac:dyDescent="0.2">
      <c r="B113" s="10"/>
      <c r="C113" s="30" t="s">
        <v>12</v>
      </c>
      <c r="D113" s="30"/>
      <c r="E113" s="30"/>
      <c r="F113" s="31"/>
      <c r="G113" s="30"/>
      <c r="H113" s="30"/>
      <c r="I113" s="7"/>
    </row>
    <row r="114" spans="2:9" s="2" customFormat="1" ht="17" customHeight="1" x14ac:dyDescent="0.2">
      <c r="B114" s="10"/>
      <c r="C114" s="28" t="s">
        <v>11</v>
      </c>
      <c r="D114" s="25" t="s">
        <v>10</v>
      </c>
      <c r="E114" s="11"/>
      <c r="F114" s="27"/>
      <c r="G114" s="26"/>
      <c r="H114" s="25"/>
      <c r="I114" s="7"/>
    </row>
    <row r="115" spans="2:9" s="2" customFormat="1" ht="17" customHeight="1" x14ac:dyDescent="0.2">
      <c r="B115" s="10"/>
      <c r="C115" s="36" t="s">
        <v>9</v>
      </c>
      <c r="D115" s="35" t="s">
        <v>6</v>
      </c>
      <c r="E115" s="11"/>
      <c r="F115" s="34"/>
      <c r="G115" s="33"/>
      <c r="H115" s="32"/>
      <c r="I115" s="7"/>
    </row>
    <row r="116" spans="2:9" s="2" customFormat="1" ht="17" customHeight="1" x14ac:dyDescent="0.2">
      <c r="B116" s="10"/>
      <c r="C116" s="28" t="s">
        <v>8</v>
      </c>
      <c r="D116" s="25" t="s">
        <v>6</v>
      </c>
      <c r="E116" s="11"/>
      <c r="F116" s="27"/>
      <c r="G116" s="26"/>
      <c r="H116" s="25"/>
      <c r="I116" s="7"/>
    </row>
    <row r="117" spans="2:9" s="2" customFormat="1" ht="17" customHeight="1" x14ac:dyDescent="0.2">
      <c r="B117" s="10"/>
      <c r="C117" s="36" t="s">
        <v>7</v>
      </c>
      <c r="D117" s="35" t="s">
        <v>6</v>
      </c>
      <c r="E117" s="11"/>
      <c r="F117" s="34"/>
      <c r="G117" s="33"/>
      <c r="H117" s="32"/>
      <c r="I117" s="7"/>
    </row>
    <row r="118" spans="2:9" ht="17" customHeight="1" x14ac:dyDescent="0.2">
      <c r="B118" s="10"/>
      <c r="C118" s="30" t="s">
        <v>5</v>
      </c>
      <c r="D118" s="30"/>
      <c r="E118" s="30"/>
      <c r="F118" s="31"/>
      <c r="G118" s="30"/>
      <c r="H118" s="29">
        <f>SUM(H10:H117)</f>
        <v>729313</v>
      </c>
      <c r="I118" s="7"/>
    </row>
    <row r="119" spans="2:9" ht="17" customHeight="1" x14ac:dyDescent="0.2">
      <c r="B119" s="10"/>
      <c r="C119" s="28" t="s">
        <v>4</v>
      </c>
      <c r="D119" s="25">
        <v>28000</v>
      </c>
      <c r="E119" s="11"/>
      <c r="F119" s="27">
        <v>1</v>
      </c>
      <c r="G119" s="26"/>
      <c r="H119" s="25">
        <f>IF(D119*F119=0,"",D119*F119)</f>
        <v>28000</v>
      </c>
      <c r="I119" s="7"/>
    </row>
    <row r="120" spans="2:9" ht="17" customHeight="1" x14ac:dyDescent="0.2">
      <c r="B120" s="10"/>
      <c r="C120" s="24" t="s">
        <v>3</v>
      </c>
      <c r="D120" s="23"/>
      <c r="E120" s="23"/>
      <c r="F120" s="22"/>
      <c r="G120" s="21"/>
      <c r="H120" s="20">
        <f>H118+H119</f>
        <v>757313</v>
      </c>
      <c r="I120" s="7"/>
    </row>
    <row r="121" spans="2:9" ht="17" customHeight="1" x14ac:dyDescent="0.2">
      <c r="B121" s="10"/>
      <c r="C121" s="19" t="s">
        <v>2</v>
      </c>
      <c r="D121" s="16"/>
      <c r="E121" s="16"/>
      <c r="F121" s="18"/>
      <c r="G121" s="17"/>
      <c r="H121" s="16"/>
      <c r="I121" s="7"/>
    </row>
    <row r="122" spans="2:9" ht="17" customHeight="1" x14ac:dyDescent="0.2">
      <c r="B122" s="10"/>
      <c r="C122" s="14" t="s">
        <v>1</v>
      </c>
      <c r="D122" s="14"/>
      <c r="E122" s="14"/>
      <c r="F122" s="15"/>
      <c r="G122" s="14"/>
      <c r="H122" s="13">
        <f>H120+H121</f>
        <v>757313</v>
      </c>
      <c r="I122" s="7"/>
    </row>
    <row r="123" spans="2:9" ht="17" customHeight="1" x14ac:dyDescent="0.2">
      <c r="B123" s="10"/>
      <c r="C123" s="12" t="s">
        <v>0</v>
      </c>
      <c r="D123" s="8"/>
      <c r="E123" s="11"/>
      <c r="F123" s="8"/>
      <c r="G123" s="8"/>
      <c r="H123" s="8"/>
      <c r="I123" s="7"/>
    </row>
    <row r="124" spans="2:9" ht="17" customHeight="1" x14ac:dyDescent="0.2">
      <c r="B124" s="10"/>
      <c r="C124" s="9">
        <v>45518</v>
      </c>
      <c r="D124" s="8"/>
      <c r="E124" s="8"/>
      <c r="F124" s="8"/>
      <c r="G124" s="8"/>
      <c r="H124" s="8"/>
      <c r="I124" s="7"/>
    </row>
    <row r="125" spans="2:9" ht="17" customHeight="1" thickBot="1" x14ac:dyDescent="0.25">
      <c r="B125" s="6"/>
      <c r="C125" s="5"/>
      <c r="D125" s="5"/>
      <c r="E125" s="5"/>
      <c r="F125" s="5"/>
      <c r="G125" s="5"/>
      <c r="H125" s="5"/>
      <c r="I125" s="4"/>
    </row>
    <row r="127" spans="2:9" ht="17" customHeight="1" x14ac:dyDescent="0.2">
      <c r="H127" s="3"/>
    </row>
    <row r="128" spans="2:9" ht="17" customHeight="1" x14ac:dyDescent="0.2">
      <c r="H128" s="3"/>
    </row>
  </sheetData>
  <mergeCells count="2">
    <mergeCell ref="B4:I4"/>
    <mergeCell ref="B5:I5"/>
  </mergeCells>
  <pageMargins left="0.7" right="0.7" top="0.75" bottom="0.75" header="0.3" footer="0.3"/>
  <pageSetup scale="35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6D465-1408-384D-B6AA-045D067EDEB8}">
  <dimension ref="B1:G104"/>
  <sheetViews>
    <sheetView workbookViewId="0">
      <selection activeCell="I18" sqref="I18"/>
    </sheetView>
  </sheetViews>
  <sheetFormatPr baseColWidth="10" defaultColWidth="9.1640625" defaultRowHeight="17" customHeight="1" x14ac:dyDescent="0.2"/>
  <cols>
    <col min="1" max="1" width="3.5" style="59" customWidth="1"/>
    <col min="2" max="2" width="4.6640625" style="60" customWidth="1"/>
    <col min="3" max="3" width="76" style="60" customWidth="1"/>
    <col min="4" max="4" width="18" style="60" customWidth="1"/>
    <col min="5" max="5" width="5" style="59" customWidth="1"/>
    <col min="6" max="6" width="10.83203125" style="59" bestFit="1" customWidth="1"/>
    <col min="7" max="10" width="9.1640625" style="59"/>
    <col min="11" max="11" width="11.6640625" style="59" bestFit="1" customWidth="1"/>
    <col min="12" max="16384" width="9.1640625" style="59"/>
  </cols>
  <sheetData>
    <row r="1" spans="2:5" ht="17" customHeight="1" thickBot="1" x14ac:dyDescent="0.25"/>
    <row r="2" spans="2:5" ht="17" customHeight="1" x14ac:dyDescent="0.2">
      <c r="B2" s="75"/>
      <c r="C2" s="74"/>
      <c r="D2" s="74"/>
      <c r="E2" s="73"/>
    </row>
    <row r="3" spans="2:5" ht="17" customHeight="1" x14ac:dyDescent="0.2">
      <c r="B3" s="66"/>
      <c r="C3" s="72"/>
      <c r="D3" s="67"/>
      <c r="E3" s="71"/>
    </row>
    <row r="4" spans="2:5" ht="17" customHeight="1" x14ac:dyDescent="0.2">
      <c r="B4" s="79"/>
      <c r="C4" s="80"/>
      <c r="D4" s="80"/>
      <c r="E4" s="81"/>
    </row>
    <row r="5" spans="2:5" ht="22" customHeight="1" x14ac:dyDescent="0.2">
      <c r="B5" s="79"/>
      <c r="C5" s="80"/>
      <c r="D5" s="80"/>
      <c r="E5" s="81"/>
    </row>
    <row r="6" spans="2:5" ht="17" customHeight="1" x14ac:dyDescent="0.2">
      <c r="B6" s="66"/>
      <c r="C6" s="82" t="s">
        <v>122</v>
      </c>
      <c r="D6" s="82"/>
      <c r="E6" s="64"/>
    </row>
    <row r="7" spans="2:5" ht="17" customHeight="1" x14ac:dyDescent="0.2">
      <c r="B7" s="66"/>
      <c r="C7" s="83"/>
      <c r="D7" s="83"/>
      <c r="E7" s="64"/>
    </row>
    <row r="8" spans="2:5" ht="17" customHeight="1" x14ac:dyDescent="0.2">
      <c r="B8" s="66"/>
      <c r="C8" s="84"/>
      <c r="D8" s="84"/>
      <c r="E8" s="64"/>
    </row>
    <row r="9" spans="2:5" ht="17" customHeight="1" x14ac:dyDescent="0.2">
      <c r="B9" s="66"/>
      <c r="C9" s="85"/>
      <c r="D9" s="85"/>
      <c r="E9" s="64"/>
    </row>
    <row r="10" spans="2:5" ht="17" customHeight="1" x14ac:dyDescent="0.2">
      <c r="B10" s="66"/>
      <c r="C10" s="84"/>
      <c r="D10" s="84"/>
      <c r="E10" s="64"/>
    </row>
    <row r="11" spans="2:5" ht="17" customHeight="1" x14ac:dyDescent="0.2">
      <c r="B11" s="66"/>
      <c r="C11" s="85"/>
      <c r="D11" s="85"/>
      <c r="E11" s="64"/>
    </row>
    <row r="12" spans="2:5" ht="17" customHeight="1" x14ac:dyDescent="0.2">
      <c r="B12" s="66"/>
      <c r="C12" s="84"/>
      <c r="D12" s="84"/>
      <c r="E12" s="64"/>
    </row>
    <row r="13" spans="2:5" ht="17" customHeight="1" x14ac:dyDescent="0.2">
      <c r="B13" s="66"/>
      <c r="C13" s="85"/>
      <c r="D13" s="85"/>
      <c r="E13" s="64"/>
    </row>
    <row r="14" spans="2:5" ht="17" customHeight="1" x14ac:dyDescent="0.2">
      <c r="B14" s="66"/>
      <c r="C14" s="84"/>
      <c r="D14" s="84"/>
      <c r="E14" s="64"/>
    </row>
    <row r="15" spans="2:5" ht="17" customHeight="1" x14ac:dyDescent="0.2">
      <c r="B15" s="66"/>
      <c r="C15" s="68"/>
      <c r="D15" s="70"/>
      <c r="E15" s="64"/>
    </row>
    <row r="16" spans="2:5" ht="17" customHeight="1" x14ac:dyDescent="0.2">
      <c r="B16" s="66"/>
      <c r="C16" s="84"/>
      <c r="D16" s="84"/>
      <c r="E16" s="64"/>
    </row>
    <row r="17" spans="2:5" ht="17" customHeight="1" x14ac:dyDescent="0.2">
      <c r="B17" s="66"/>
      <c r="C17" s="85"/>
      <c r="D17" s="85"/>
      <c r="E17" s="64"/>
    </row>
    <row r="18" spans="2:5" ht="17" customHeight="1" x14ac:dyDescent="0.2">
      <c r="B18" s="66"/>
      <c r="C18" s="84"/>
      <c r="D18" s="84"/>
      <c r="E18" s="64"/>
    </row>
    <row r="19" spans="2:5" ht="17" customHeight="1" x14ac:dyDescent="0.2">
      <c r="B19" s="66"/>
      <c r="C19" s="85"/>
      <c r="D19" s="85"/>
      <c r="E19" s="64"/>
    </row>
    <row r="20" spans="2:5" ht="17" customHeight="1" x14ac:dyDescent="0.2">
      <c r="B20" s="66"/>
      <c r="C20" s="84"/>
      <c r="D20" s="84"/>
      <c r="E20" s="64"/>
    </row>
    <row r="21" spans="2:5" ht="17" customHeight="1" x14ac:dyDescent="0.2">
      <c r="B21" s="66"/>
      <c r="C21" s="85"/>
      <c r="D21" s="85"/>
      <c r="E21" s="64"/>
    </row>
    <row r="22" spans="2:5" ht="17" customHeight="1" x14ac:dyDescent="0.2">
      <c r="B22" s="66"/>
      <c r="C22" s="84"/>
      <c r="D22" s="84"/>
      <c r="E22" s="64"/>
    </row>
    <row r="23" spans="2:5" ht="17" customHeight="1" x14ac:dyDescent="0.2">
      <c r="B23" s="66"/>
      <c r="C23" s="85"/>
      <c r="D23" s="85"/>
      <c r="E23" s="64"/>
    </row>
    <row r="24" spans="2:5" ht="17" customHeight="1" x14ac:dyDescent="0.2">
      <c r="B24" s="66"/>
      <c r="C24" s="84"/>
      <c r="D24" s="84"/>
      <c r="E24" s="64"/>
    </row>
    <row r="25" spans="2:5" ht="17" customHeight="1" x14ac:dyDescent="0.2">
      <c r="B25" s="66"/>
      <c r="C25" s="85"/>
      <c r="D25" s="85"/>
      <c r="E25" s="64"/>
    </row>
    <row r="26" spans="2:5" ht="17" customHeight="1" x14ac:dyDescent="0.2">
      <c r="B26" s="66"/>
      <c r="C26" s="86"/>
      <c r="D26" s="86"/>
      <c r="E26" s="64"/>
    </row>
    <row r="27" spans="2:5" ht="17" customHeight="1" x14ac:dyDescent="0.2">
      <c r="B27" s="66"/>
      <c r="C27" s="84"/>
      <c r="D27" s="84"/>
      <c r="E27" s="64"/>
    </row>
    <row r="28" spans="2:5" ht="17" customHeight="1" x14ac:dyDescent="0.2">
      <c r="B28" s="66"/>
      <c r="C28" s="85"/>
      <c r="D28" s="85"/>
      <c r="E28" s="64"/>
    </row>
    <row r="29" spans="2:5" ht="17" customHeight="1" x14ac:dyDescent="0.2">
      <c r="B29" s="66"/>
      <c r="C29" s="84"/>
      <c r="D29" s="84"/>
      <c r="E29" s="64"/>
    </row>
    <row r="30" spans="2:5" ht="17" customHeight="1" x14ac:dyDescent="0.2">
      <c r="B30" s="66"/>
      <c r="C30" s="85"/>
      <c r="D30" s="85"/>
      <c r="E30" s="64"/>
    </row>
    <row r="31" spans="2:5" ht="17" customHeight="1" x14ac:dyDescent="0.2">
      <c r="B31" s="66"/>
      <c r="C31" s="84"/>
      <c r="D31" s="84"/>
      <c r="E31" s="64"/>
    </row>
    <row r="32" spans="2:5" ht="17" customHeight="1" x14ac:dyDescent="0.2">
      <c r="B32" s="66"/>
      <c r="C32" s="85"/>
      <c r="D32" s="85"/>
      <c r="E32" s="64"/>
    </row>
    <row r="33" spans="2:5" ht="17" customHeight="1" x14ac:dyDescent="0.2">
      <c r="B33" s="66"/>
      <c r="C33" s="84"/>
      <c r="D33" s="84"/>
      <c r="E33" s="64"/>
    </row>
    <row r="34" spans="2:5" ht="17" customHeight="1" x14ac:dyDescent="0.2">
      <c r="B34" s="66"/>
      <c r="C34" s="86"/>
      <c r="D34" s="86"/>
      <c r="E34" s="64"/>
    </row>
    <row r="35" spans="2:5" ht="17" customHeight="1" x14ac:dyDescent="0.2">
      <c r="B35" s="66"/>
      <c r="C35" s="84"/>
      <c r="D35" s="84"/>
      <c r="E35" s="64"/>
    </row>
    <row r="36" spans="2:5" ht="17" customHeight="1" x14ac:dyDescent="0.2">
      <c r="B36" s="66"/>
      <c r="C36" s="85"/>
      <c r="D36" s="85"/>
      <c r="E36" s="64"/>
    </row>
    <row r="37" spans="2:5" ht="17" customHeight="1" x14ac:dyDescent="0.2">
      <c r="B37" s="66"/>
      <c r="C37" s="86"/>
      <c r="D37" s="86"/>
      <c r="E37" s="64"/>
    </row>
    <row r="38" spans="2:5" ht="17" customHeight="1" x14ac:dyDescent="0.2">
      <c r="B38" s="66"/>
      <c r="C38" s="84"/>
      <c r="D38" s="84"/>
      <c r="E38" s="64"/>
    </row>
    <row r="39" spans="2:5" ht="17" customHeight="1" x14ac:dyDescent="0.2">
      <c r="B39" s="66"/>
      <c r="C39" s="82" t="s">
        <v>121</v>
      </c>
      <c r="D39" s="82"/>
      <c r="E39" s="64"/>
    </row>
    <row r="40" spans="2:5" ht="17" customHeight="1" x14ac:dyDescent="0.2">
      <c r="B40" s="66"/>
      <c r="C40" s="84"/>
      <c r="D40" s="84"/>
      <c r="E40" s="64"/>
    </row>
    <row r="41" spans="2:5" ht="17" customHeight="1" x14ac:dyDescent="0.2">
      <c r="B41" s="66"/>
      <c r="C41" s="85"/>
      <c r="D41" s="85"/>
      <c r="E41" s="64"/>
    </row>
    <row r="42" spans="2:5" ht="17" customHeight="1" x14ac:dyDescent="0.2">
      <c r="B42" s="66"/>
      <c r="C42" s="84"/>
      <c r="D42" s="84"/>
      <c r="E42" s="64"/>
    </row>
    <row r="43" spans="2:5" ht="17" customHeight="1" x14ac:dyDescent="0.2">
      <c r="B43" s="66"/>
      <c r="C43" s="86"/>
      <c r="D43" s="86"/>
      <c r="E43" s="64"/>
    </row>
    <row r="44" spans="2:5" ht="17" customHeight="1" x14ac:dyDescent="0.2">
      <c r="B44" s="66"/>
      <c r="C44" s="84"/>
      <c r="D44" s="84"/>
      <c r="E44" s="64"/>
    </row>
    <row r="45" spans="2:5" ht="17" customHeight="1" x14ac:dyDescent="0.2">
      <c r="B45" s="66"/>
      <c r="C45" s="85"/>
      <c r="D45" s="85"/>
      <c r="E45" s="64"/>
    </row>
    <row r="46" spans="2:5" ht="17" customHeight="1" x14ac:dyDescent="0.2">
      <c r="B46" s="66"/>
      <c r="C46" s="84"/>
      <c r="D46" s="84"/>
      <c r="E46" s="64"/>
    </row>
    <row r="47" spans="2:5" ht="17" customHeight="1" x14ac:dyDescent="0.2">
      <c r="B47" s="66"/>
      <c r="C47" s="85"/>
      <c r="D47" s="85"/>
      <c r="E47" s="64"/>
    </row>
    <row r="48" spans="2:5" ht="17" customHeight="1" x14ac:dyDescent="0.2">
      <c r="B48" s="66"/>
      <c r="C48" s="84"/>
      <c r="D48" s="84"/>
      <c r="E48" s="64"/>
    </row>
    <row r="49" spans="2:5" ht="17" customHeight="1" x14ac:dyDescent="0.2">
      <c r="B49" s="66"/>
      <c r="C49" s="85"/>
      <c r="D49" s="85"/>
      <c r="E49" s="64"/>
    </row>
    <row r="50" spans="2:5" ht="17" customHeight="1" x14ac:dyDescent="0.2">
      <c r="B50" s="66"/>
      <c r="C50" s="84"/>
      <c r="D50" s="84"/>
      <c r="E50" s="64"/>
    </row>
    <row r="51" spans="2:5" ht="17" customHeight="1" x14ac:dyDescent="0.2">
      <c r="B51" s="66"/>
      <c r="C51" s="85"/>
      <c r="D51" s="85"/>
      <c r="E51" s="64"/>
    </row>
    <row r="52" spans="2:5" ht="17" customHeight="1" x14ac:dyDescent="0.2">
      <c r="B52" s="66"/>
      <c r="C52" s="84"/>
      <c r="D52" s="84"/>
      <c r="E52" s="64"/>
    </row>
    <row r="53" spans="2:5" ht="17" customHeight="1" x14ac:dyDescent="0.2">
      <c r="B53" s="66"/>
      <c r="C53" s="86"/>
      <c r="D53" s="86"/>
      <c r="E53" s="64"/>
    </row>
    <row r="54" spans="2:5" ht="17" customHeight="1" x14ac:dyDescent="0.2">
      <c r="B54" s="66"/>
      <c r="C54" s="84"/>
      <c r="D54" s="84"/>
      <c r="E54" s="64"/>
    </row>
    <row r="55" spans="2:5" s="60" customFormat="1" ht="17" customHeight="1" x14ac:dyDescent="0.2">
      <c r="B55" s="66"/>
      <c r="C55" s="85"/>
      <c r="D55" s="85"/>
      <c r="E55" s="69"/>
    </row>
    <row r="56" spans="2:5" s="60" customFormat="1" ht="17" customHeight="1" x14ac:dyDescent="0.2">
      <c r="B56" s="66"/>
      <c r="C56" s="84"/>
      <c r="D56" s="84"/>
      <c r="E56" s="69"/>
    </row>
    <row r="57" spans="2:5" s="60" customFormat="1" ht="17" customHeight="1" x14ac:dyDescent="0.2">
      <c r="B57" s="66"/>
      <c r="C57" s="85"/>
      <c r="D57" s="85"/>
      <c r="E57" s="69"/>
    </row>
    <row r="58" spans="2:5" s="60" customFormat="1" ht="17" customHeight="1" x14ac:dyDescent="0.2">
      <c r="B58" s="66"/>
      <c r="C58" s="84"/>
      <c r="D58" s="84"/>
      <c r="E58" s="69"/>
    </row>
    <row r="59" spans="2:5" s="60" customFormat="1" ht="17" customHeight="1" x14ac:dyDescent="0.2">
      <c r="B59" s="66"/>
      <c r="C59" s="85"/>
      <c r="D59" s="85"/>
      <c r="E59" s="69"/>
    </row>
    <row r="60" spans="2:5" s="60" customFormat="1" ht="17" customHeight="1" x14ac:dyDescent="0.2">
      <c r="B60" s="66"/>
      <c r="C60" s="84"/>
      <c r="D60" s="84"/>
      <c r="E60" s="69"/>
    </row>
    <row r="61" spans="2:5" s="60" customFormat="1" ht="17" customHeight="1" x14ac:dyDescent="0.2">
      <c r="B61" s="66"/>
      <c r="C61" s="85"/>
      <c r="D61" s="85"/>
      <c r="E61" s="69"/>
    </row>
    <row r="62" spans="2:5" s="60" customFormat="1" ht="17" customHeight="1" x14ac:dyDescent="0.2">
      <c r="B62" s="66"/>
      <c r="C62" s="86"/>
      <c r="D62" s="86"/>
      <c r="E62" s="69"/>
    </row>
    <row r="63" spans="2:5" ht="17" customHeight="1" x14ac:dyDescent="0.2">
      <c r="B63" s="66"/>
      <c r="C63" s="84"/>
      <c r="D63" s="84"/>
      <c r="E63" s="64"/>
    </row>
    <row r="64" spans="2:5" ht="17" customHeight="1" x14ac:dyDescent="0.2">
      <c r="B64" s="66"/>
      <c r="C64" s="87"/>
      <c r="D64" s="87"/>
      <c r="E64" s="64"/>
    </row>
    <row r="65" spans="2:7" ht="17" customHeight="1" x14ac:dyDescent="0.2">
      <c r="B65" s="66"/>
      <c r="C65" s="86"/>
      <c r="D65" s="86"/>
      <c r="E65" s="64"/>
    </row>
    <row r="66" spans="2:7" ht="17" customHeight="1" x14ac:dyDescent="0.2">
      <c r="B66" s="66"/>
      <c r="C66" s="84"/>
      <c r="D66" s="84"/>
      <c r="E66" s="64"/>
    </row>
    <row r="67" spans="2:7" ht="17" customHeight="1" x14ac:dyDescent="0.2">
      <c r="B67" s="66"/>
      <c r="C67" s="85"/>
      <c r="D67" s="85"/>
      <c r="E67" s="69"/>
      <c r="F67" s="60"/>
      <c r="G67" s="60"/>
    </row>
    <row r="68" spans="2:7" ht="18" customHeight="1" x14ac:dyDescent="0.2">
      <c r="B68" s="66"/>
      <c r="C68" s="86"/>
      <c r="D68" s="86"/>
      <c r="E68" s="64"/>
    </row>
    <row r="69" spans="2:7" ht="17" customHeight="1" x14ac:dyDescent="0.2">
      <c r="B69" s="66"/>
      <c r="C69" s="84"/>
      <c r="D69" s="84"/>
      <c r="E69" s="64"/>
    </row>
    <row r="70" spans="2:7" ht="17" customHeight="1" x14ac:dyDescent="0.2">
      <c r="B70" s="66"/>
      <c r="C70" s="85"/>
      <c r="D70" s="85"/>
      <c r="E70" s="64"/>
    </row>
    <row r="71" spans="2:7" ht="17" customHeight="1" x14ac:dyDescent="0.2">
      <c r="B71" s="66"/>
      <c r="C71" s="84"/>
      <c r="D71" s="84"/>
      <c r="E71" s="64"/>
    </row>
    <row r="72" spans="2:7" ht="17" customHeight="1" x14ac:dyDescent="0.2">
      <c r="B72" s="66"/>
      <c r="C72" s="85"/>
      <c r="D72" s="85"/>
      <c r="E72" s="64"/>
    </row>
    <row r="73" spans="2:7" ht="17" customHeight="1" x14ac:dyDescent="0.2">
      <c r="B73" s="66"/>
      <c r="C73" s="86"/>
      <c r="D73" s="86"/>
      <c r="E73" s="64"/>
    </row>
    <row r="74" spans="2:7" ht="17" customHeight="1" x14ac:dyDescent="0.2">
      <c r="B74" s="66"/>
      <c r="C74" s="84"/>
      <c r="D74" s="84"/>
      <c r="E74" s="64"/>
    </row>
    <row r="75" spans="2:7" ht="17" customHeight="1" x14ac:dyDescent="0.2">
      <c r="B75" s="66"/>
      <c r="C75" s="85"/>
      <c r="D75" s="85"/>
      <c r="E75" s="64"/>
    </row>
    <row r="76" spans="2:7" ht="17" customHeight="1" x14ac:dyDescent="0.2">
      <c r="B76" s="66"/>
      <c r="C76" s="86"/>
      <c r="D76" s="86"/>
      <c r="E76" s="64"/>
    </row>
    <row r="77" spans="2:7" ht="17" customHeight="1" x14ac:dyDescent="0.2">
      <c r="B77" s="66"/>
      <c r="C77" s="84"/>
      <c r="D77" s="84"/>
      <c r="E77" s="64"/>
    </row>
    <row r="78" spans="2:7" ht="17" customHeight="1" x14ac:dyDescent="0.2">
      <c r="B78" s="66"/>
      <c r="C78" s="85"/>
      <c r="D78" s="85"/>
      <c r="E78" s="64"/>
    </row>
    <row r="79" spans="2:7" ht="17" customHeight="1" x14ac:dyDescent="0.2">
      <c r="B79" s="66"/>
      <c r="C79" s="84"/>
      <c r="D79" s="84"/>
      <c r="E79" s="64"/>
    </row>
    <row r="80" spans="2:7" ht="17" customHeight="1" x14ac:dyDescent="0.2">
      <c r="B80" s="66"/>
      <c r="C80" s="85"/>
      <c r="D80" s="85"/>
      <c r="E80" s="64"/>
    </row>
    <row r="81" spans="2:5" ht="17" customHeight="1" x14ac:dyDescent="0.2">
      <c r="B81" s="66"/>
      <c r="C81" s="84"/>
      <c r="D81" s="84"/>
      <c r="E81" s="64"/>
    </row>
    <row r="82" spans="2:5" ht="17" customHeight="1" x14ac:dyDescent="0.2">
      <c r="B82" s="66"/>
      <c r="C82" s="88"/>
      <c r="D82" s="88"/>
      <c r="E82" s="64"/>
    </row>
    <row r="83" spans="2:5" ht="17" customHeight="1" x14ac:dyDescent="0.2">
      <c r="B83" s="66"/>
      <c r="C83" s="84"/>
      <c r="D83" s="84"/>
      <c r="E83" s="64"/>
    </row>
    <row r="84" spans="2:5" ht="17" customHeight="1" x14ac:dyDescent="0.2">
      <c r="B84" s="66"/>
      <c r="C84" s="85"/>
      <c r="D84" s="85"/>
      <c r="E84" s="64"/>
    </row>
    <row r="85" spans="2:5" ht="17" customHeight="1" x14ac:dyDescent="0.2">
      <c r="B85" s="66"/>
      <c r="C85" s="84"/>
      <c r="D85" s="84"/>
      <c r="E85" s="64"/>
    </row>
    <row r="86" spans="2:5" ht="17" customHeight="1" x14ac:dyDescent="0.2">
      <c r="B86" s="66"/>
      <c r="C86" s="82" t="s">
        <v>120</v>
      </c>
      <c r="D86" s="82"/>
      <c r="E86" s="64"/>
    </row>
    <row r="87" spans="2:5" ht="17" customHeight="1" x14ac:dyDescent="0.2">
      <c r="B87" s="66"/>
      <c r="C87" s="65"/>
      <c r="D87" s="65"/>
      <c r="E87" s="64"/>
    </row>
    <row r="88" spans="2:5" ht="17" customHeight="1" x14ac:dyDescent="0.2">
      <c r="B88" s="66"/>
      <c r="C88" s="65"/>
      <c r="D88" s="65"/>
      <c r="E88" s="64"/>
    </row>
    <row r="89" spans="2:5" ht="17" customHeight="1" x14ac:dyDescent="0.2">
      <c r="B89" s="66"/>
      <c r="C89" s="65"/>
      <c r="D89" s="65"/>
      <c r="E89" s="64"/>
    </row>
    <row r="90" spans="2:5" ht="17" customHeight="1" x14ac:dyDescent="0.2">
      <c r="B90" s="66"/>
      <c r="C90" s="65"/>
      <c r="D90" s="65"/>
      <c r="E90" s="64"/>
    </row>
    <row r="91" spans="2:5" ht="17" customHeight="1" x14ac:dyDescent="0.2">
      <c r="B91" s="66"/>
      <c r="C91" s="65"/>
      <c r="D91" s="65"/>
      <c r="E91" s="64"/>
    </row>
    <row r="92" spans="2:5" ht="17" customHeight="1" x14ac:dyDescent="0.2">
      <c r="B92" s="66"/>
      <c r="C92" s="65"/>
      <c r="D92" s="65"/>
      <c r="E92" s="64"/>
    </row>
    <row r="93" spans="2:5" ht="17" customHeight="1" x14ac:dyDescent="0.2">
      <c r="B93" s="66"/>
      <c r="C93" s="65"/>
      <c r="D93" s="65"/>
      <c r="E93" s="64"/>
    </row>
    <row r="94" spans="2:5" ht="17" customHeight="1" x14ac:dyDescent="0.2">
      <c r="B94" s="66"/>
      <c r="C94" s="65"/>
      <c r="D94" s="65"/>
      <c r="E94" s="64"/>
    </row>
    <row r="95" spans="2:5" ht="17" customHeight="1" x14ac:dyDescent="0.2">
      <c r="B95" s="66"/>
      <c r="C95" s="65"/>
      <c r="D95" s="65"/>
      <c r="E95" s="64"/>
    </row>
    <row r="96" spans="2:5" ht="17" customHeight="1" x14ac:dyDescent="0.2">
      <c r="B96" s="66"/>
      <c r="C96" s="65"/>
      <c r="D96" s="65"/>
      <c r="E96" s="64"/>
    </row>
    <row r="97" spans="2:5" ht="17" customHeight="1" x14ac:dyDescent="0.2">
      <c r="B97" s="66"/>
      <c r="C97" s="65"/>
      <c r="D97" s="65"/>
      <c r="E97" s="64"/>
    </row>
    <row r="98" spans="2:5" ht="17" customHeight="1" x14ac:dyDescent="0.2">
      <c r="B98" s="66"/>
      <c r="C98" s="65"/>
      <c r="D98" s="65"/>
      <c r="E98" s="64"/>
    </row>
    <row r="99" spans="2:5" ht="17" customHeight="1" x14ac:dyDescent="0.2">
      <c r="B99" s="66"/>
      <c r="C99" s="65"/>
      <c r="D99" s="65"/>
      <c r="E99" s="64"/>
    </row>
    <row r="100" spans="2:5" ht="17" customHeight="1" x14ac:dyDescent="0.2">
      <c r="B100" s="66"/>
      <c r="C100" s="65"/>
      <c r="D100" s="65"/>
      <c r="E100" s="64"/>
    </row>
    <row r="101" spans="2:5" ht="17" customHeight="1" x14ac:dyDescent="0.2">
      <c r="B101" s="66"/>
      <c r="C101" s="65"/>
      <c r="D101" s="65"/>
      <c r="E101" s="64"/>
    </row>
    <row r="102" spans="2:5" ht="17" customHeight="1" x14ac:dyDescent="0.2">
      <c r="B102" s="66"/>
      <c r="C102" s="65"/>
      <c r="D102" s="65"/>
      <c r="E102" s="64"/>
    </row>
    <row r="103" spans="2:5" ht="17" customHeight="1" x14ac:dyDescent="0.2">
      <c r="B103" s="66"/>
      <c r="C103" s="65"/>
      <c r="D103" s="65"/>
      <c r="E103" s="64"/>
    </row>
    <row r="104" spans="2:5" ht="17" customHeight="1" thickBot="1" x14ac:dyDescent="0.25">
      <c r="B104" s="63"/>
      <c r="C104" s="62"/>
      <c r="D104" s="62"/>
      <c r="E104" s="61"/>
    </row>
  </sheetData>
  <mergeCells count="82">
    <mergeCell ref="C86:D86"/>
    <mergeCell ref="C77:D77"/>
    <mergeCell ref="C78:D78"/>
    <mergeCell ref="C79:D79"/>
    <mergeCell ref="C80:D80"/>
    <mergeCell ref="C81:D81"/>
    <mergeCell ref="C82:D82"/>
    <mergeCell ref="C75:D75"/>
    <mergeCell ref="C76:D76"/>
    <mergeCell ref="C83:D83"/>
    <mergeCell ref="C84:D84"/>
    <mergeCell ref="C85:D85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4:D14"/>
    <mergeCell ref="C16:D16"/>
    <mergeCell ref="C17:D17"/>
    <mergeCell ref="C18:D18"/>
    <mergeCell ref="C19:D19"/>
    <mergeCell ref="C9:D9"/>
    <mergeCell ref="C10:D10"/>
    <mergeCell ref="C11:D11"/>
    <mergeCell ref="C12:D12"/>
    <mergeCell ref="C13:D13"/>
    <mergeCell ref="B4:E4"/>
    <mergeCell ref="B5:E5"/>
    <mergeCell ref="C6:D6"/>
    <mergeCell ref="C7:D7"/>
    <mergeCell ref="C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375 Options and Pricing</vt:lpstr>
      <vt:lpstr>375 Seating Layout Options</vt:lpstr>
      <vt:lpstr>'375 Options and Pricing'!Print_Area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Amber Bogard</dc:creator>
  <cp:lastModifiedBy>Amber Bogard</cp:lastModifiedBy>
  <dcterms:created xsi:type="dcterms:W3CDTF">2024-08-24T18:47:14Z</dcterms:created>
  <dcterms:modified xsi:type="dcterms:W3CDTF">2024-08-26T22:00:59Z</dcterms:modified>
</cp:coreProperties>
</file>